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hisWorkbook" defaultThemeVersion="166925"/>
  <mc:AlternateContent xmlns:mc="http://schemas.openxmlformats.org/markup-compatibility/2006">
    <mc:Choice Requires="x15">
      <x15ac:absPath xmlns:x15ac="http://schemas.microsoft.com/office/spreadsheetml/2010/11/ac" url="C:\Users\ACAKH\OneDrive - Mississippi Division of Medicaid\MSCAN\Procurement\Rate Letters\"/>
    </mc:Choice>
  </mc:AlternateContent>
  <xr:revisionPtr revIDLastSave="0" documentId="8_{FBFE691C-A91A-4D82-BC28-62ADB253732E}" xr6:coauthVersionLast="47" xr6:coauthVersionMax="47" xr10:uidLastSave="{00000000-0000-0000-0000-000000000000}"/>
  <bookViews>
    <workbookView xWindow="-120" yWindow="-120" windowWidth="29040" windowHeight="15840" activeTab="24" xr2:uid="{00000000-000D-0000-FFFF-FFFF00000000}"/>
  </bookViews>
  <sheets>
    <sheet name="Caveats and Limitations" sheetId="2" r:id="rId1"/>
    <sheet name="Exhibit 1A" sheetId="130" r:id="rId2"/>
    <sheet name="Exhibit 1B" sheetId="131" r:id="rId3"/>
    <sheet name="Exhibit 1C" sheetId="132" r:id="rId4"/>
    <sheet name="Exhibit 2A" sheetId="133" r:id="rId5"/>
    <sheet name="Exhibit 2B" sheetId="134" r:id="rId6"/>
    <sheet name="Exhibit 3" sheetId="135" r:id="rId7"/>
    <sheet name="Exhibit 4" sheetId="136" r:id="rId8"/>
    <sheet name="Exhibit 5" sheetId="137" r:id="rId9"/>
    <sheet name="Exhibit 6" sheetId="45" r:id="rId10"/>
    <sheet name="Exhibit 7A" sheetId="110" r:id="rId11"/>
    <sheet name="Exhibit 7B" sheetId="111" r:id="rId12"/>
    <sheet name="Exhibit 7C" sheetId="112" r:id="rId13"/>
    <sheet name="Exhibit 8A" sheetId="125" r:id="rId14"/>
    <sheet name="Exhibit 8B" sheetId="126" r:id="rId15"/>
    <sheet name="Exhibit 8C" sheetId="127" r:id="rId16"/>
    <sheet name="Exhibit 8D" sheetId="128" r:id="rId17"/>
    <sheet name="Exhibit 8E" sheetId="129" r:id="rId18"/>
    <sheet name="Exhibit 9A" sheetId="67" r:id="rId19"/>
    <sheet name="Exhibit 9B" sheetId="69" r:id="rId20"/>
    <sheet name="Exhibit 9C" sheetId="68" r:id="rId21"/>
    <sheet name="Exhibit 10A" sheetId="107" r:id="rId22"/>
    <sheet name="Exhibit 10B" sheetId="108" r:id="rId23"/>
    <sheet name="Exhibit 10C" sheetId="109" r:id="rId24"/>
    <sheet name="Exhibit 11" sheetId="138" r:id="rId25"/>
    <sheet name="Exhibit 12" sheetId="139" r:id="rId26"/>
    <sheet name="Exhibit 13" sheetId="140" r:id="rId27"/>
    <sheet name="Appendix C.1" sheetId="56" r:id="rId28"/>
    <sheet name="Appendix C.2" sheetId="57" r:id="rId29"/>
    <sheet name="Appendix C.3" sheetId="58" r:id="rId30"/>
    <sheet name="Appendix C.4" sheetId="59" r:id="rId31"/>
    <sheet name="Appendix C.5" sheetId="103" r:id="rId32"/>
    <sheet name="Appendix C.6" sheetId="104" r:id="rId33"/>
    <sheet name="Appendix C.7" sheetId="105" r:id="rId34"/>
    <sheet name="Appendix C.8" sheetId="106" r:id="rId35"/>
    <sheet name="Appendix D" sheetId="46" r:id="rId36"/>
    <sheet name="Appendix E" sheetId="53" r:id="rId37"/>
    <sheet name="Appendix F.1" sheetId="100" r:id="rId38"/>
    <sheet name="Appendix F.2" sheetId="101" r:id="rId39"/>
    <sheet name="Appendix F.3" sheetId="102" r:id="rId40"/>
  </sheets>
  <definedNames>
    <definedName name="_xlnm.Print_Area" localSheetId="27">'Appendix C.1'!$B$2:$P$67</definedName>
    <definedName name="_xlnm.Print_Area" localSheetId="28">'Appendix C.2'!$B$2:$P$67</definedName>
    <definedName name="_xlnm.Print_Area" localSheetId="29">'Appendix C.3'!$B$2:$P$67</definedName>
    <definedName name="_xlnm.Print_Area" localSheetId="30">'Appendix C.4'!$B$2:$P$38</definedName>
    <definedName name="_xlnm.Print_Area" localSheetId="31">'Appendix C.5'!$B$2:$P$65</definedName>
    <definedName name="_xlnm.Print_Area" localSheetId="32">'Appendix C.6'!$B$2:$P$65</definedName>
    <definedName name="_xlnm.Print_Area" localSheetId="33">'Appendix C.7'!$B$2:$P$65</definedName>
    <definedName name="_xlnm.Print_Area" localSheetId="34">'Appendix C.8'!$B$2:$P$36</definedName>
    <definedName name="_xlnm.Print_Area" localSheetId="35">'Appendix D'!$B$2:$H$61</definedName>
    <definedName name="_xlnm.Print_Area" localSheetId="36">'Appendix E'!$B$2:$F$32</definedName>
    <definedName name="_xlnm.Print_Area" localSheetId="37">'Appendix F.1'!$B$2:$D$18</definedName>
    <definedName name="_xlnm.Print_Area" localSheetId="38">'Appendix F.2'!$B$2:$I$28</definedName>
    <definedName name="_xlnm.Print_Area" localSheetId="39">'Appendix F.3'!$B$2:$I$27</definedName>
    <definedName name="_xlnm.Print_Area" localSheetId="0">'Caveats and Limitations'!$B$2:$B$5</definedName>
    <definedName name="_xlnm.Print_Area" localSheetId="21">'Exhibit 10A'!$B$2:$G$10</definedName>
    <definedName name="_xlnm.Print_Area" localSheetId="22">'Exhibit 10B'!$B$2:$K$47</definedName>
    <definedName name="_xlnm.Print_Area" localSheetId="23">'Exhibit 10C'!$B$2:$K$37</definedName>
    <definedName name="_xlnm.Print_Area" localSheetId="24">'Exhibit 11'!$B$2:$G$61</definedName>
    <definedName name="_xlnm.Print_Area" localSheetId="25">'Exhibit 12'!$B$2:$I$23</definedName>
    <definedName name="_xlnm.Print_Area" localSheetId="26">'Exhibit 13'!$B$2:$U$32</definedName>
    <definedName name="_xlnm.Print_Area" localSheetId="1">'Exhibit 1A'!$B$2:$J$52,'Exhibit 1A'!$B$54:$J$106,'Exhibit 1A'!$B$108:$J$160,'Exhibit 1A'!$B$162:$J$212,'Exhibit 1A'!$B$214:$J$264,'Exhibit 1A'!$B$266:$J$345</definedName>
    <definedName name="_xlnm.Print_Area" localSheetId="2">'Exhibit 1B'!$B$2:$J$37,'Exhibit 1B'!$B$39:$J$107,'Exhibit 1B'!$B$109:$J$144,'Exhibit 1B'!$B$146:$J$181,'Exhibit 1B'!$B$183:$J$218</definedName>
    <definedName name="_xlnm.Print_Area" localSheetId="3">'Exhibit 1C'!$B$2:$J$32</definedName>
    <definedName name="_xlnm.Print_Area" localSheetId="4">'Exhibit 2A'!$B$2:$J$62,'Exhibit 2A'!$B$64:$J$122,'Exhibit 2A'!$B$124:$J$190,'Exhibit 2A'!$B$192:$J$318,'Exhibit 2A'!$B$320:$J$380,'Exhibit 2A'!$B$382:$J$411</definedName>
    <definedName name="_xlnm.Print_Area" localSheetId="5">'Exhibit 2B'!$B$2:$I$29</definedName>
    <definedName name="_xlnm.Print_Area" localSheetId="6">'Exhibit 3'!$B$2:$L$20</definedName>
    <definedName name="_xlnm.Print_Area" localSheetId="7">'Exhibit 4'!$B$2:$K$66</definedName>
    <definedName name="_xlnm.Print_Area" localSheetId="8">'Exhibit 5'!$B$2:$O$29</definedName>
    <definedName name="_xlnm.Print_Area" localSheetId="9">'Exhibit 6'!$B$2:$G$79</definedName>
    <definedName name="_xlnm.Print_Area" localSheetId="10">'Exhibit 7A'!$B$2:$M$51</definedName>
    <definedName name="_xlnm.Print_Area" localSheetId="11">'Exhibit 7B'!$C$2:$F$52</definedName>
    <definedName name="_xlnm.Print_Area" localSheetId="12">'Exhibit 7C'!$C$2:$F$53</definedName>
    <definedName name="_xlnm.Print_Area" localSheetId="13">'Exhibit 8A'!$B$2:$I$57</definedName>
    <definedName name="_xlnm.Print_Area" localSheetId="14">'Exhibit 8B'!$B$2:$I$60</definedName>
    <definedName name="_xlnm.Print_Area" localSheetId="15">'Exhibit 8C'!$B$2:$I$60</definedName>
    <definedName name="_xlnm.Print_Area" localSheetId="16">'Exhibit 8D'!$B$2:$I$60</definedName>
    <definedName name="_xlnm.Print_Area" localSheetId="17">'Exhibit 8E'!$B$2:$I$60</definedName>
    <definedName name="_xlnm.Print_Area" localSheetId="18">'Exhibit 9A'!$B$2:$R$49</definedName>
    <definedName name="_xlnm.Print_Area" localSheetId="19">'Exhibit 9B'!$B$2:$R$49</definedName>
    <definedName name="_xlnm.Print_Area" localSheetId="20">'Exhibit 9C'!$B$2:$R$49</definedName>
    <definedName name="_xlnm.Print_Titles" localSheetId="9">'Exhibit 6'!$2:$6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0" i="135" l="1"/>
  <c r="F28" i="135"/>
  <c r="F27" i="135"/>
  <c r="F26" i="135"/>
  <c r="F25" i="135"/>
  <c r="D25" i="135"/>
  <c r="D20" i="135"/>
  <c r="P7" i="67"/>
  <c r="P7" i="69"/>
  <c r="P7" i="68"/>
</calcChain>
</file>

<file path=xl/sharedStrings.xml><?xml version="1.0" encoding="utf-8"?>
<sst xmlns="http://schemas.openxmlformats.org/spreadsheetml/2006/main" count="5047" uniqueCount="1118">
  <si>
    <t>Caveats and Limitations</t>
  </si>
  <si>
    <t>Mississippi Division of Medicaid</t>
  </si>
  <si>
    <t>READ BEFORE PROCEEDING</t>
  </si>
  <si>
    <t>Inpatient Facility</t>
  </si>
  <si>
    <t>Surgical</t>
  </si>
  <si>
    <t>N/A</t>
  </si>
  <si>
    <t>Outpatient Facility</t>
  </si>
  <si>
    <t>Emergency Room</t>
  </si>
  <si>
    <t>Pharmacy</t>
  </si>
  <si>
    <t>Other</t>
  </si>
  <si>
    <t>Physician</t>
  </si>
  <si>
    <t>Urgent Care Visits</t>
  </si>
  <si>
    <t>Physical Therapy</t>
  </si>
  <si>
    <t>Dental</t>
  </si>
  <si>
    <t>Ambulance</t>
  </si>
  <si>
    <t>SFY 2022 MississippiCAN Capitation Rate Development</t>
  </si>
  <si>
    <t>Exhibit 2A</t>
  </si>
  <si>
    <t>PDL Adjustment</t>
  </si>
  <si>
    <t>MR Line</t>
  </si>
  <si>
    <t>Broad Category of Service</t>
  </si>
  <si>
    <t>Description</t>
  </si>
  <si>
    <t>I11a</t>
  </si>
  <si>
    <t>Medical - General</t>
  </si>
  <si>
    <t>I11b</t>
  </si>
  <si>
    <t>Medical - Rehabilitation</t>
  </si>
  <si>
    <t>I12</t>
  </si>
  <si>
    <t>I13a</t>
  </si>
  <si>
    <t>Psychiatric - Hospital</t>
  </si>
  <si>
    <t>I13b</t>
  </si>
  <si>
    <t>Psychiatric - Residential</t>
  </si>
  <si>
    <t>I14a</t>
  </si>
  <si>
    <t>Alcohol and Drug Abuse - Hospital</t>
  </si>
  <si>
    <t>I14b</t>
  </si>
  <si>
    <t>Alcohol and Drug Abuse - Residential</t>
  </si>
  <si>
    <t>I21a</t>
  </si>
  <si>
    <t>Mat Norm Delivery</t>
  </si>
  <si>
    <t>I21b</t>
  </si>
  <si>
    <t>Mat Norm Delivery - Mom\Baby Cmbnd</t>
  </si>
  <si>
    <t>I22a</t>
  </si>
  <si>
    <t>Mat Csect Delivery</t>
  </si>
  <si>
    <t>I22b</t>
  </si>
  <si>
    <t>Mat Csect Delivery - Mom\Baby Cmbnd</t>
  </si>
  <si>
    <t>I23a</t>
  </si>
  <si>
    <t>Well Newborn - Normal Delivery</t>
  </si>
  <si>
    <t>I23b</t>
  </si>
  <si>
    <t>Well Newborn - Csect Delivery</t>
  </si>
  <si>
    <t>I23c</t>
  </si>
  <si>
    <t>Well Newborn - Unknown Delivery</t>
  </si>
  <si>
    <t>I24</t>
  </si>
  <si>
    <t>Other Newborn</t>
  </si>
  <si>
    <t>I25</t>
  </si>
  <si>
    <t>Maternity Non-Delivery</t>
  </si>
  <si>
    <t>I31</t>
  </si>
  <si>
    <t>SNF</t>
  </si>
  <si>
    <t>O10</t>
  </si>
  <si>
    <t>Observation</t>
  </si>
  <si>
    <t>O11</t>
  </si>
  <si>
    <t>O12a</t>
  </si>
  <si>
    <t>Surgery - Hospital Outpatient</t>
  </si>
  <si>
    <t>O12b</t>
  </si>
  <si>
    <t>Surgery - Ambulatory Surgery Center</t>
  </si>
  <si>
    <t>O13a</t>
  </si>
  <si>
    <t>Radiology General - Therapeutic</t>
  </si>
  <si>
    <t>O13b</t>
  </si>
  <si>
    <t>Radiology General - Diagnostic</t>
  </si>
  <si>
    <t>O14a</t>
  </si>
  <si>
    <t>Radiology - CT/MRI/PET - CT Scan</t>
  </si>
  <si>
    <t>O14b</t>
  </si>
  <si>
    <t>Radiology - CT/MRI/PET - MRI</t>
  </si>
  <si>
    <t>O14c</t>
  </si>
  <si>
    <t>Radiology - CT/MRI/PET - PET</t>
  </si>
  <si>
    <t>O15</t>
  </si>
  <si>
    <t>Pathology/Lab</t>
  </si>
  <si>
    <t>O16a</t>
  </si>
  <si>
    <t>Pharmacy - General</t>
  </si>
  <si>
    <t>O16b</t>
  </si>
  <si>
    <t>Pharmacy - Chemotherapy</t>
  </si>
  <si>
    <t>O17</t>
  </si>
  <si>
    <t>Cardiovascular</t>
  </si>
  <si>
    <t>O18</t>
  </si>
  <si>
    <t>PT/OT/ST</t>
  </si>
  <si>
    <t>O31a</t>
  </si>
  <si>
    <t>Psychiatric - Partial Hospitalization</t>
  </si>
  <si>
    <t>O31b</t>
  </si>
  <si>
    <t>Psychiatric - Intensive Outpatient</t>
  </si>
  <si>
    <t>O32a</t>
  </si>
  <si>
    <t>Alcohol &amp; Drug Abuse - Partial Hospitalization</t>
  </si>
  <si>
    <t>O32b</t>
  </si>
  <si>
    <t>Alcohol &amp; Drug Abuse - Intensive Outpatient</t>
  </si>
  <si>
    <t>O41a</t>
  </si>
  <si>
    <t>Other - General</t>
  </si>
  <si>
    <t>O41b</t>
  </si>
  <si>
    <t>Other - Blood</t>
  </si>
  <si>
    <t>O41d</t>
  </si>
  <si>
    <t>Other - Clinic</t>
  </si>
  <si>
    <t>O41e</t>
  </si>
  <si>
    <t>Other - Diagnostic</t>
  </si>
  <si>
    <t>O41f</t>
  </si>
  <si>
    <t>Other - Dialysis</t>
  </si>
  <si>
    <t>O41g</t>
  </si>
  <si>
    <t>Other - DME/Supplies</t>
  </si>
  <si>
    <t>O41h</t>
  </si>
  <si>
    <t>Other - Trtmt/SpcltySvcs</t>
  </si>
  <si>
    <t>O41j</t>
  </si>
  <si>
    <t>Other - Pulmonary</t>
  </si>
  <si>
    <t>O41l</t>
  </si>
  <si>
    <t>Other - Urgent Care</t>
  </si>
  <si>
    <t>O51a</t>
  </si>
  <si>
    <t>Preventive - General</t>
  </si>
  <si>
    <t>O51b</t>
  </si>
  <si>
    <t>Preventive - Colonoscopy</t>
  </si>
  <si>
    <t>O51c</t>
  </si>
  <si>
    <t>Preventive - Mammography</t>
  </si>
  <si>
    <t>O51d</t>
  </si>
  <si>
    <t>Preventive - Lab</t>
  </si>
  <si>
    <t>P11</t>
  </si>
  <si>
    <t>Inpatient Surgery</t>
  </si>
  <si>
    <t>P13</t>
  </si>
  <si>
    <t>Inpatient Anesthesia</t>
  </si>
  <si>
    <t>P14</t>
  </si>
  <si>
    <t>Outpatient Surgery</t>
  </si>
  <si>
    <t>P15</t>
  </si>
  <si>
    <t>Office Surgery</t>
  </si>
  <si>
    <t>P16</t>
  </si>
  <si>
    <t>Outpatient Anesthesia</t>
  </si>
  <si>
    <t>P21a</t>
  </si>
  <si>
    <t>Maternity - Normal Deliveries</t>
  </si>
  <si>
    <t>P21b</t>
  </si>
  <si>
    <t>Maternity - Cesarean Deliveries</t>
  </si>
  <si>
    <t>P21c</t>
  </si>
  <si>
    <t>Maternity - Non-Deliveries</t>
  </si>
  <si>
    <t>P21d</t>
  </si>
  <si>
    <t>Maternity - Ancillary</t>
  </si>
  <si>
    <t>P21e</t>
  </si>
  <si>
    <t>Maternity - Anesthesia</t>
  </si>
  <si>
    <t>P31a</t>
  </si>
  <si>
    <t>Inpatient Visits - General</t>
  </si>
  <si>
    <t>P31b</t>
  </si>
  <si>
    <t>Inpatient Visits - Extended Care Visits</t>
  </si>
  <si>
    <t>P31c</t>
  </si>
  <si>
    <t>Inpatient Visits - Critical Care Visits</t>
  </si>
  <si>
    <t>P31d</t>
  </si>
  <si>
    <t>Inpatient Visits - Medical</t>
  </si>
  <si>
    <t>P31e</t>
  </si>
  <si>
    <t>Inpatient Visits - Psychiatric</t>
  </si>
  <si>
    <t>P31f</t>
  </si>
  <si>
    <t>Inpatient Visits - Alcohol and Drug Abuse</t>
  </si>
  <si>
    <t>P32c</t>
  </si>
  <si>
    <t>Office/Home Visits - PCP</t>
  </si>
  <si>
    <t>P32d</t>
  </si>
  <si>
    <t>Office/Home Visits - Specialist</t>
  </si>
  <si>
    <t>P33</t>
  </si>
  <si>
    <t>P34a</t>
  </si>
  <si>
    <t>Office Administered Drugs - General</t>
  </si>
  <si>
    <t>P34b</t>
  </si>
  <si>
    <t>Office Administered Drugs - Chemotherapy</t>
  </si>
  <si>
    <t>P35</t>
  </si>
  <si>
    <t>Allergy Testing</t>
  </si>
  <si>
    <t>P36</t>
  </si>
  <si>
    <t>Allergy Immunotherapy</t>
  </si>
  <si>
    <t>P37a</t>
  </si>
  <si>
    <t>Miscellaneous Medical - General</t>
  </si>
  <si>
    <t>P37b</t>
  </si>
  <si>
    <t>Miscellaneous Medical - Gastroenterology</t>
  </si>
  <si>
    <t>P37c</t>
  </si>
  <si>
    <t>Miscellaneous Medical - Ophthalmology</t>
  </si>
  <si>
    <t>P37d</t>
  </si>
  <si>
    <t>Miscellaneous Medical - Otorhinolaryngology</t>
  </si>
  <si>
    <t>P37e</t>
  </si>
  <si>
    <t>Miscellaneous Medical - Vestibular Function Tests</t>
  </si>
  <si>
    <t>P37f</t>
  </si>
  <si>
    <t>Miscellaneous Medical - Non-Invas. Vasc. Diag. Studies</t>
  </si>
  <si>
    <t>P37g</t>
  </si>
  <si>
    <t>Miscellaneous Medical - Pulmonology</t>
  </si>
  <si>
    <t>P37h</t>
  </si>
  <si>
    <t>Miscellaneous Medical - Neurology</t>
  </si>
  <si>
    <t>P37i</t>
  </si>
  <si>
    <t>Miscellaneous Medical - Central Nervous System Tests</t>
  </si>
  <si>
    <t>P37j</t>
  </si>
  <si>
    <t>Miscellaneous Medical - Dermatology</t>
  </si>
  <si>
    <t>P37k</t>
  </si>
  <si>
    <t>Miscellaneous Medical - Dialysis</t>
  </si>
  <si>
    <t>P40a</t>
  </si>
  <si>
    <t>Preventive Other - General</t>
  </si>
  <si>
    <t>P40b</t>
  </si>
  <si>
    <t>Preventive Other - Colonoscopy</t>
  </si>
  <si>
    <t>P40c</t>
  </si>
  <si>
    <t>Preventive Other - Mammography</t>
  </si>
  <si>
    <t>P40d</t>
  </si>
  <si>
    <t>Preventive Other - Lab</t>
  </si>
  <si>
    <t>P41</t>
  </si>
  <si>
    <t>Preventive Immunizations</t>
  </si>
  <si>
    <t>P42</t>
  </si>
  <si>
    <t>Preventive Well Baby Exams</t>
  </si>
  <si>
    <t>P43</t>
  </si>
  <si>
    <t>Preventive Physical Exams</t>
  </si>
  <si>
    <t>P44</t>
  </si>
  <si>
    <t>Vision Exams</t>
  </si>
  <si>
    <t>P45</t>
  </si>
  <si>
    <t>Hearing and Speech Exams</t>
  </si>
  <si>
    <t>P51a</t>
  </si>
  <si>
    <t>ER Visits and Observation Care - Observation Care</t>
  </si>
  <si>
    <t>P51b</t>
  </si>
  <si>
    <t>ER Visits and Observation Care - ER Visits</t>
  </si>
  <si>
    <t>P53</t>
  </si>
  <si>
    <t>P54</t>
  </si>
  <si>
    <t>P55b</t>
  </si>
  <si>
    <t>Radiology IP - CT Scan</t>
  </si>
  <si>
    <t>P55c</t>
  </si>
  <si>
    <t>Radiology IP - MRI</t>
  </si>
  <si>
    <t>P55d</t>
  </si>
  <si>
    <t>Radiology IP - PET</t>
  </si>
  <si>
    <t>P55e</t>
  </si>
  <si>
    <t>Radiology IP - General - Therapeutic</t>
  </si>
  <si>
    <t>P55f</t>
  </si>
  <si>
    <t>Radiology IP - General - Diagnostic</t>
  </si>
  <si>
    <t>P56a</t>
  </si>
  <si>
    <t>Radiology OP - General - Therapeutic</t>
  </si>
  <si>
    <t>P56b</t>
  </si>
  <si>
    <t>Radiology OP - General - Diagnostic</t>
  </si>
  <si>
    <t>P57a</t>
  </si>
  <si>
    <t>Radiology OP- CT/MRI/PET - CT Scan</t>
  </si>
  <si>
    <t>P57b</t>
  </si>
  <si>
    <t>Radiology OP- CT/MRI/PET - MRI</t>
  </si>
  <si>
    <t>P57c</t>
  </si>
  <si>
    <t>Radiology OP- CT/MRI/PET - PET</t>
  </si>
  <si>
    <t>P58c</t>
  </si>
  <si>
    <t>Radiology Office - General - Therapeutic</t>
  </si>
  <si>
    <t>P58d</t>
  </si>
  <si>
    <t>Radiology Office - General - Diagnostic</t>
  </si>
  <si>
    <t>P58e</t>
  </si>
  <si>
    <t>Radiology Office - General - Radiology Center - Therapeutic</t>
  </si>
  <si>
    <t>P58f</t>
  </si>
  <si>
    <t>Radiology Office - General - Radiology Center - Diagnostic</t>
  </si>
  <si>
    <t>P59a</t>
  </si>
  <si>
    <t>Radiology Office - CT/MRI/PET - CT Scan</t>
  </si>
  <si>
    <t>P59b</t>
  </si>
  <si>
    <t>Radiology Office - CT/MRI/PET - MRI</t>
  </si>
  <si>
    <t>P59c</t>
  </si>
  <si>
    <t>Radiology Office - CT/MRI/PET - PET</t>
  </si>
  <si>
    <t>P59d</t>
  </si>
  <si>
    <t>Radiology Office - CT/MRI/PET - CT Scan - Radiology Center</t>
  </si>
  <si>
    <t>P59e</t>
  </si>
  <si>
    <t>Radiology Office - CT/MRI/PET - MRI - Radiology Center</t>
  </si>
  <si>
    <t>P59f</t>
  </si>
  <si>
    <t>Radiology Office - CT/MRI/PET - PET - Radiology Center</t>
  </si>
  <si>
    <t>P61a</t>
  </si>
  <si>
    <t>Pathology/Lab - Inpatient &amp; Outpatient - Inpatient</t>
  </si>
  <si>
    <t>P61b</t>
  </si>
  <si>
    <t>Pathology/Lab - Inpatient &amp; Outpatient - Outpatient</t>
  </si>
  <si>
    <t>P63a</t>
  </si>
  <si>
    <t>Pathology/Lab - Office - General</t>
  </si>
  <si>
    <t>P63b</t>
  </si>
  <si>
    <t>Pathology/Lab - Office - Venipuncture</t>
  </si>
  <si>
    <t>P63c</t>
  </si>
  <si>
    <t>Pathology/Lab - Office - Independent Lab</t>
  </si>
  <si>
    <t>P65</t>
  </si>
  <si>
    <t>Chiropractor</t>
  </si>
  <si>
    <t>P66</t>
  </si>
  <si>
    <t>Outpatient Psychiatric</t>
  </si>
  <si>
    <t>P67</t>
  </si>
  <si>
    <t>Outpatient Alcohol &amp; Drug Abuse</t>
  </si>
  <si>
    <t>P81a</t>
  </si>
  <si>
    <t>Prescription Drugs - Non-Specialty Generic</t>
  </si>
  <si>
    <t>P81b</t>
  </si>
  <si>
    <t>Prescription Drugs - Non-Specialty Multi Source Brand</t>
  </si>
  <si>
    <t>P81c</t>
  </si>
  <si>
    <t>Prescription Drugs - Non-Specialty Single Source Brand</t>
  </si>
  <si>
    <t>P81d</t>
  </si>
  <si>
    <t>Prescription Drugs - Non-Specialty Unknown Drug Type</t>
  </si>
  <si>
    <t>P81e</t>
  </si>
  <si>
    <t>Prescription Drugs - OTC</t>
  </si>
  <si>
    <t>P81g</t>
  </si>
  <si>
    <t>Prescription Drugs - Specialty</t>
  </si>
  <si>
    <t>P82a</t>
  </si>
  <si>
    <t>Private Duty Nursing/Home Health - HH</t>
  </si>
  <si>
    <t>P82b</t>
  </si>
  <si>
    <t>Private Duty Nursing/Home Health - Hospice</t>
  </si>
  <si>
    <t>P83</t>
  </si>
  <si>
    <t>P84</t>
  </si>
  <si>
    <t>DME and Supplies</t>
  </si>
  <si>
    <t>P85</t>
  </si>
  <si>
    <t>Prosthetics</t>
  </si>
  <si>
    <t>P89</t>
  </si>
  <si>
    <t>Benefits Glasses/Contacts</t>
  </si>
  <si>
    <t>P99a</t>
  </si>
  <si>
    <t>Benefits Other - General</t>
  </si>
  <si>
    <t>P99b</t>
  </si>
  <si>
    <t>Benefits Other - Hearing Aids</t>
  </si>
  <si>
    <t>P99c</t>
  </si>
  <si>
    <t>Benefits Other - Dental</t>
  </si>
  <si>
    <t>P99d</t>
  </si>
  <si>
    <t>Benefits Other - Acupuncture</t>
  </si>
  <si>
    <t>P99e</t>
  </si>
  <si>
    <t>Benefits Other - Reproductive Medicine</t>
  </si>
  <si>
    <t>P99f</t>
  </si>
  <si>
    <t>Benefits Other - Temporary Codes</t>
  </si>
  <si>
    <t>P99g</t>
  </si>
  <si>
    <t>Benefits Other - Documentation/Unclassified</t>
  </si>
  <si>
    <t>P99h</t>
  </si>
  <si>
    <t>Benefits Other - Non-Emergency Transportation</t>
  </si>
  <si>
    <t>Exhibit 4</t>
  </si>
  <si>
    <t>5% Assessment Adjustment (B) = 1 - (A) * 0.05</t>
  </si>
  <si>
    <t>X04</t>
  </si>
  <si>
    <t>MYPAC SERVICES</t>
  </si>
  <si>
    <t>57</t>
  </si>
  <si>
    <t>PRESCRIBED PED EXT CARE CENTER</t>
  </si>
  <si>
    <t>S07</t>
  </si>
  <si>
    <t>61</t>
  </si>
  <si>
    <t>Outpatient</t>
  </si>
  <si>
    <t>KIDNEY DIALYSIS HOSPITAL BASED</t>
  </si>
  <si>
    <t>Q02</t>
  </si>
  <si>
    <t>FREE STANDING DIALYSIS</t>
  </si>
  <si>
    <t>35</t>
  </si>
  <si>
    <t>KIDNEY DIALYSIS FREESTANDING</t>
  </si>
  <si>
    <t>Q01</t>
  </si>
  <si>
    <t>BOARD CERTIFD BEHAVIOR ANALYST</t>
  </si>
  <si>
    <t>X08</t>
  </si>
  <si>
    <t>MENTAL HEALTH PRIVATE SERVICES</t>
  </si>
  <si>
    <t>33</t>
  </si>
  <si>
    <t>LICENSED PROFESIONAL COUNSELOR</t>
  </si>
  <si>
    <t>X07</t>
  </si>
  <si>
    <t>IDD COMMUNITY SUPPORT PROGRAM</t>
  </si>
  <si>
    <t>X05</t>
  </si>
  <si>
    <t>PSYCHOLOGIST</t>
  </si>
  <si>
    <t>X03</t>
  </si>
  <si>
    <t>SOCIAL WORKER</t>
  </si>
  <si>
    <t>X02</t>
  </si>
  <si>
    <t>N/A - No Claims</t>
  </si>
  <si>
    <t>PERSONAL CARE ATTENDANT</t>
  </si>
  <si>
    <t>W06</t>
  </si>
  <si>
    <t>PERSONAL CARE SERVICES</t>
  </si>
  <si>
    <t>30</t>
  </si>
  <si>
    <t>Physician, Outpatient</t>
  </si>
  <si>
    <t>AMBULATORY SURGICAL CENTERS</t>
  </si>
  <si>
    <t>V00</t>
  </si>
  <si>
    <t>AMBULATORY SURGICAL CENTER</t>
  </si>
  <si>
    <t>29</t>
  </si>
  <si>
    <t>PHYSICIAN ASSISTANT</t>
  </si>
  <si>
    <t>S06</t>
  </si>
  <si>
    <t>NURSE SERVICES</t>
  </si>
  <si>
    <t>28</t>
  </si>
  <si>
    <t>PRIVATE DUTY NURSING</t>
  </si>
  <si>
    <t>S05</t>
  </si>
  <si>
    <t>NURSE PRACTITIONER</t>
  </si>
  <si>
    <t>S02</t>
  </si>
  <si>
    <t>NURSE MIDWIVES</t>
  </si>
  <si>
    <t>S01</t>
  </si>
  <si>
    <t>NURSE ANESTHETIST</t>
  </si>
  <si>
    <t>S00</t>
  </si>
  <si>
    <t>SPEECH/LANGUAGE THERAPISTS</t>
  </si>
  <si>
    <t>T02</t>
  </si>
  <si>
    <t>THERAPY SERVICES (OUTSIDE HH)</t>
  </si>
  <si>
    <t>25</t>
  </si>
  <si>
    <t>PHYSICAL THERAPISTS</t>
  </si>
  <si>
    <t>T01</t>
  </si>
  <si>
    <t>OCCUPATIONAL THERAPISTS</t>
  </si>
  <si>
    <t>T00</t>
  </si>
  <si>
    <t>GROUP, OTHERS</t>
  </si>
  <si>
    <t>ZZ0</t>
  </si>
  <si>
    <t>MEDICAL SUPPLY (DME)</t>
  </si>
  <si>
    <t>24</t>
  </si>
  <si>
    <t>GROUP, PHYSICIANS</t>
  </si>
  <si>
    <t>ZA0</t>
  </si>
  <si>
    <t>NF, COUNTY OWNED</t>
  </si>
  <si>
    <t>Y03</t>
  </si>
  <si>
    <t>Physician, Other</t>
  </si>
  <si>
    <t>Other, Physician</t>
  </si>
  <si>
    <t>DME, PHARMACY BASED, COMMUNITY</t>
  </si>
  <si>
    <t>I03</t>
  </si>
  <si>
    <t>DME, HOME HEALTH</t>
  </si>
  <si>
    <t>I01</t>
  </si>
  <si>
    <t>DME, MEDICAL EQUIP SUPPLIES</t>
  </si>
  <si>
    <t>I00</t>
  </si>
  <si>
    <t>AUDIOLOGIST</t>
  </si>
  <si>
    <t>M00</t>
  </si>
  <si>
    <t>HEARING SCREENING</t>
  </si>
  <si>
    <t>18</t>
  </si>
  <si>
    <t>OPTICAL DISPENSARY</t>
  </si>
  <si>
    <t>N01</t>
  </si>
  <si>
    <t>EYEGLASS SCREENING</t>
  </si>
  <si>
    <t>17</t>
  </si>
  <si>
    <t>OPTOMETRIST</t>
  </si>
  <si>
    <t>N00</t>
  </si>
  <si>
    <t>DENTIST, UNCLASSIFIED</t>
  </si>
  <si>
    <t>K00</t>
  </si>
  <si>
    <t>DENTAL SCREENING</t>
  </si>
  <si>
    <t>16</t>
  </si>
  <si>
    <t>EYEGLASS SERVICES</t>
  </si>
  <si>
    <t>13</t>
  </si>
  <si>
    <t>DENTAL SERVICES</t>
  </si>
  <si>
    <t>12</t>
  </si>
  <si>
    <t>AMBULANCE</t>
  </si>
  <si>
    <t>J00</t>
  </si>
  <si>
    <t>EMERG/NON-EMERG TRANS</t>
  </si>
  <si>
    <t>11</t>
  </si>
  <si>
    <t>VACCINE FOR CHILDREN PROVIDER</t>
  </si>
  <si>
    <t>EV0</t>
  </si>
  <si>
    <t>EPSDT SCREENING</t>
  </si>
  <si>
    <t>10</t>
  </si>
  <si>
    <t>SCHOOL BASED SCREEN &amp; CS MGT</t>
  </si>
  <si>
    <t>ED0</t>
  </si>
  <si>
    <t>FEDERAL CLINIC, SCREEN ONLY</t>
  </si>
  <si>
    <t>E06</t>
  </si>
  <si>
    <t>PHYSICIANS SCREENER</t>
  </si>
  <si>
    <t>E04</t>
  </si>
  <si>
    <t>Physician, Dental</t>
  </si>
  <si>
    <t>NURSE SCREENING WITH CASE MGMT</t>
  </si>
  <si>
    <t>E01</t>
  </si>
  <si>
    <t>NURSE SCREENING</t>
  </si>
  <si>
    <t>E00</t>
  </si>
  <si>
    <t>PRIVATE MENTAL HEALTH</t>
  </si>
  <si>
    <t>X01</t>
  </si>
  <si>
    <t>MENTAL HEALTH CLINIC SERVICES</t>
  </si>
  <si>
    <t>09</t>
  </si>
  <si>
    <t>COMMUNITY MENTAL HEALTH</t>
  </si>
  <si>
    <t>X00</t>
  </si>
  <si>
    <t>HHA HOSPITAL BASED PROGRAM</t>
  </si>
  <si>
    <t>L02</t>
  </si>
  <si>
    <t>HOME HEALTH SERVICES</t>
  </si>
  <si>
    <t>07</t>
  </si>
  <si>
    <t>HHA UNCLASSIFIED</t>
  </si>
  <si>
    <t>L00</t>
  </si>
  <si>
    <t>ASSISTED LIVING SERVICES PROV</t>
  </si>
  <si>
    <t>WC0</t>
  </si>
  <si>
    <t>HOME &amp; COMM BASED SERVICES</t>
  </si>
  <si>
    <t>06</t>
  </si>
  <si>
    <t>ADULT DAY CARE</t>
  </si>
  <si>
    <t>W04</t>
  </si>
  <si>
    <t>RESPITE CARE, IN HOME</t>
  </si>
  <si>
    <t>W03</t>
  </si>
  <si>
    <t>W01</t>
  </si>
  <si>
    <t>PODIATRIST</t>
  </si>
  <si>
    <t>A09</t>
  </si>
  <si>
    <t>PHYSICIAN</t>
  </si>
  <si>
    <t>05</t>
  </si>
  <si>
    <t>CHIROPRACTOR</t>
  </si>
  <si>
    <t>A08</t>
  </si>
  <si>
    <t>INDEPENDENT LAB</t>
  </si>
  <si>
    <t>B00</t>
  </si>
  <si>
    <t>LABORATORY AND RADIOLOGY</t>
  </si>
  <si>
    <t>03</t>
  </si>
  <si>
    <t>Percent of Total 2019 Allowed in COS and Rendering Provider</t>
  </si>
  <si>
    <t>Mapped Broad Category of Service</t>
  </si>
  <si>
    <t>Rendering 
Provider Type Description</t>
  </si>
  <si>
    <t>Rendering 
Provider Code</t>
  </si>
  <si>
    <t>COS Description</t>
  </si>
  <si>
    <t>COS</t>
  </si>
  <si>
    <t>Appendix D</t>
  </si>
  <si>
    <t>Encounter Data - 5% Assessment Categories</t>
  </si>
  <si>
    <t>Percent of Total 2018 Allowed in COS and Rendering Provider</t>
  </si>
  <si>
    <t>Percent of Allowed Eligible for 5% Assessment (A)</t>
  </si>
  <si>
    <t>Exhibit 6</t>
  </si>
  <si>
    <t>All</t>
  </si>
  <si>
    <t>Reimbursement</t>
  </si>
  <si>
    <t>Increase Reimbursement for Emergency Transportation</t>
  </si>
  <si>
    <t>Transition GME Payments to FFS</t>
  </si>
  <si>
    <t>Non-Emergency Transportation Contracting Change</t>
  </si>
  <si>
    <t>Program</t>
  </si>
  <si>
    <t>Rural Hospital Policy Adjuster</t>
  </si>
  <si>
    <t>IMD Services</t>
  </si>
  <si>
    <t>Quality Withhold</t>
  </si>
  <si>
    <t>Excludes Children</t>
  </si>
  <si>
    <t>Home Health Limit Expansion</t>
  </si>
  <si>
    <t>Rx Limit Expansion</t>
  </si>
  <si>
    <t>OP Dental Billing</t>
  </si>
  <si>
    <t>Dental and Orthodontic Reimbursement</t>
  </si>
  <si>
    <t>Physician Limit Expansion</t>
  </si>
  <si>
    <r>
      <t>November 1, 2018</t>
    </r>
    <r>
      <rPr>
        <sz val="8"/>
        <color theme="1"/>
        <rFont val="Arial"/>
        <family val="2"/>
      </rPr>
      <t> </t>
    </r>
  </si>
  <si>
    <t>Usual and Customary Pharmacy Overpayments</t>
  </si>
  <si>
    <t>October 1, 2018 </t>
  </si>
  <si>
    <t>DRG Overpayments</t>
  </si>
  <si>
    <t>SSI, Foster Care, MA Children, Quasi-CHIP, and MYPAC</t>
  </si>
  <si>
    <r>
      <t>October 1, 2018</t>
    </r>
    <r>
      <rPr>
        <sz val="8"/>
        <color theme="1"/>
        <rFont val="Arial"/>
        <family val="2"/>
      </rPr>
      <t> </t>
    </r>
  </si>
  <si>
    <t>PRTF Services</t>
  </si>
  <si>
    <t>SSI and MA Adult (non-delivery)</t>
  </si>
  <si>
    <t>Physician Administered Drug Reimbursement</t>
  </si>
  <si>
    <t>OPPS Reimbursement</t>
  </si>
  <si>
    <t>Non-Facility 5% Assessment Application</t>
  </si>
  <si>
    <t>SSI, Foster Care, MA Children, and Quasi-CHIP</t>
  </si>
  <si>
    <t>ASD Services</t>
  </si>
  <si>
    <t>Where Reflected
in Rate Development</t>
  </si>
  <si>
    <t>Impacted
Rate Cells</t>
  </si>
  <si>
    <t>Effective
Date</t>
  </si>
  <si>
    <t>Change Type</t>
  </si>
  <si>
    <t>Change</t>
  </si>
  <si>
    <t>Summary of Program, Population, and Reimbursement Changes</t>
  </si>
  <si>
    <t>Appendix E</t>
  </si>
  <si>
    <t>Exhibits 1A and 1B</t>
  </si>
  <si>
    <t>Exhibits 1B, 1C, 1D, and 2A</t>
  </si>
  <si>
    <t>Exhibits 1B, 1C, and 2A</t>
  </si>
  <si>
    <t>Exhibits 1A, 1B, 1C, and 2A</t>
  </si>
  <si>
    <t>Member Months</t>
  </si>
  <si>
    <t>Medical</t>
  </si>
  <si>
    <t>Maternity / Deliveries</t>
  </si>
  <si>
    <t>Psychiatric / Substance Abuse</t>
  </si>
  <si>
    <t>Skilled Nursing Facility</t>
  </si>
  <si>
    <t>Missing Data</t>
  </si>
  <si>
    <t>Inpatient Behavioral Health Total</t>
  </si>
  <si>
    <t>Inpatient Facility Total</t>
  </si>
  <si>
    <t>Urgent Care</t>
  </si>
  <si>
    <t>Radiology / Pathology</t>
  </si>
  <si>
    <t>Psychiatric / Alcohol &amp; Drug Abuse</t>
  </si>
  <si>
    <t>Outpatient Behavioral Health Total</t>
  </si>
  <si>
    <t>Outpatient Facility Total</t>
  </si>
  <si>
    <t>IP Visits</t>
  </si>
  <si>
    <t>IP Surgery</t>
  </si>
  <si>
    <t>Office / Home Visits</t>
  </si>
  <si>
    <t>Preventive Exams &amp; Immunizations</t>
  </si>
  <si>
    <t>ER Visits and Observation Care</t>
  </si>
  <si>
    <t>OP Surgery</t>
  </si>
  <si>
    <t>Vision, Hearing, and Speech Exams</t>
  </si>
  <si>
    <t>Physician Behavioral Health Total</t>
  </si>
  <si>
    <t>Physician Total</t>
  </si>
  <si>
    <t>Pharmacy Total</t>
  </si>
  <si>
    <t>Dental Total</t>
  </si>
  <si>
    <t>Non-Emergency Transportation</t>
  </si>
  <si>
    <t>DME</t>
  </si>
  <si>
    <t>Glasses / Contacts</t>
  </si>
  <si>
    <t>Other Behavioral Health Total</t>
  </si>
  <si>
    <t>Other Total</t>
  </si>
  <si>
    <t>Total Behavioral Health</t>
  </si>
  <si>
    <t>Grand Total</t>
  </si>
  <si>
    <t>Summary of CY 2018* MississippiCAN Encounter and FFS Claims</t>
  </si>
  <si>
    <t>Summary of Total Costs by Rate Cell</t>
  </si>
  <si>
    <t>PMPM Allowed Cost</t>
  </si>
  <si>
    <t>Service Category</t>
  </si>
  <si>
    <t>Non-Newborn SSI / Disabled</t>
  </si>
  <si>
    <t>Breast and Cervical Cancer</t>
  </si>
  <si>
    <t>MA Adult - Non-Deliveries</t>
  </si>
  <si>
    <t>Deliveries - MA Adult</t>
  </si>
  <si>
    <t>Pregnant Women - Non-Deliveries</t>
  </si>
  <si>
    <t>Deliveries - Pregnant Women</t>
  </si>
  <si>
    <t>SSI / Disabled Newborn</t>
  </si>
  <si>
    <t>Non-SSI Newborns 0 to 2 Months</t>
  </si>
  <si>
    <t>Non-SSI Newborns 3 to 12 Months</t>
  </si>
  <si>
    <t>Foster Care</t>
  </si>
  <si>
    <t>MYPAC</t>
  </si>
  <si>
    <t>MA Children</t>
  </si>
  <si>
    <t>Quasi-CHIP</t>
  </si>
  <si>
    <t>All MSCAN Rate Cells</t>
  </si>
  <si>
    <t>Inpatient Facility Services</t>
  </si>
  <si>
    <t>Outpatient Facility Services</t>
  </si>
  <si>
    <t>Physician Services</t>
  </si>
  <si>
    <t>Pharmacy Services</t>
  </si>
  <si>
    <t>Dental Services</t>
  </si>
  <si>
    <t>Other Services</t>
  </si>
  <si>
    <t>Appendix C.2</t>
  </si>
  <si>
    <t>Summary of Allowed PMPM by Rate Cell</t>
  </si>
  <si>
    <t>Appendix C.3</t>
  </si>
  <si>
    <t>% of Total Allowed Cost</t>
  </si>
  <si>
    <t/>
  </si>
  <si>
    <t>Appendix C.4</t>
  </si>
  <si>
    <t>Summary of Utilization/1000 and Average Charge by Rate Cell</t>
  </si>
  <si>
    <t>Utilization/1000</t>
  </si>
  <si>
    <t>Average Charge</t>
  </si>
  <si>
    <t>* The MYPAC rate cell contains FFS claims from Q1 to Q3 2018 rather than the full CY 2018 period.</t>
  </si>
  <si>
    <t>Appendix C.1</t>
  </si>
  <si>
    <t>Exhibit 1A</t>
  </si>
  <si>
    <t>Zolgensma Carveout to FFS</t>
  </si>
  <si>
    <t>January 1, 2019,
January 1, 2020,
May 1, 2020, and
January 1, 2021</t>
  </si>
  <si>
    <t>COVID-19 Vaccine Administration Expense</t>
  </si>
  <si>
    <t>340B Pharmacy Overpayments</t>
  </si>
  <si>
    <t>CY 2019</t>
  </si>
  <si>
    <t>Total</t>
  </si>
  <si>
    <t>Total Specialty</t>
  </si>
  <si>
    <t>Other Specialty</t>
  </si>
  <si>
    <t>Antidotes - Chelating Agents</t>
  </si>
  <si>
    <t>9310</t>
  </si>
  <si>
    <t>Antineoplastic Enzyme Inhibitors</t>
  </si>
  <si>
    <t>2153</t>
  </si>
  <si>
    <t>Autoimmune Agents</t>
  </si>
  <si>
    <t>6627</t>
  </si>
  <si>
    <t>Hepatitis C Agents</t>
  </si>
  <si>
    <t>1235C</t>
  </si>
  <si>
    <t>Antiretrovirals</t>
  </si>
  <si>
    <t>1210</t>
  </si>
  <si>
    <t>Specialty Top 5</t>
  </si>
  <si>
    <t>Total Traditional</t>
  </si>
  <si>
    <t>Other Traditional</t>
  </si>
  <si>
    <t>Dibenzapines / Quinolinone Derivatives / Benzisoxazoles</t>
  </si>
  <si>
    <t>5907</t>
  </si>
  <si>
    <t>Phosphate Binder Agents</t>
  </si>
  <si>
    <t>5280</t>
  </si>
  <si>
    <t>Nutritional Supplements</t>
  </si>
  <si>
    <t>8120</t>
  </si>
  <si>
    <t>HMG CoA Reductase Inhibitors</t>
  </si>
  <si>
    <t>3940</t>
  </si>
  <si>
    <t>Diagnostic Tests</t>
  </si>
  <si>
    <t>9410</t>
  </si>
  <si>
    <t>Opioid Partial Agonists</t>
  </si>
  <si>
    <t>6520</t>
  </si>
  <si>
    <t>Modified Cyclics</t>
  </si>
  <si>
    <t>5812</t>
  </si>
  <si>
    <t>Proton Pump Inhibitors</t>
  </si>
  <si>
    <t>4927</t>
  </si>
  <si>
    <t>Opioid Agonists</t>
  </si>
  <si>
    <t>6599</t>
  </si>
  <si>
    <t>Anticonvulsants - Benzodiazepines</t>
  </si>
  <si>
    <t>7210</t>
  </si>
  <si>
    <t>Antidiabetic Combinations</t>
  </si>
  <si>
    <t>2799</t>
  </si>
  <si>
    <t>SGLT-2 Agents</t>
  </si>
  <si>
    <t>2770</t>
  </si>
  <si>
    <t>5915</t>
  </si>
  <si>
    <t>Bronchodilators - Anticholinergics</t>
  </si>
  <si>
    <t>4410</t>
  </si>
  <si>
    <t>6510</t>
  </si>
  <si>
    <t>Anticoagulants</t>
  </si>
  <si>
    <t>8337</t>
  </si>
  <si>
    <t>DPP-IV Agents</t>
  </si>
  <si>
    <t>2755</t>
  </si>
  <si>
    <t>Incretin Mimetic Agents (GLP-1 Receptor Agonists)</t>
  </si>
  <si>
    <t>2717</t>
  </si>
  <si>
    <t>Stimulants - Misc.</t>
  </si>
  <si>
    <t>6140</t>
  </si>
  <si>
    <t>5940</t>
  </si>
  <si>
    <t>Amphetamines</t>
  </si>
  <si>
    <t>6110</t>
  </si>
  <si>
    <t>Insulin - Short / Intermediate Acting</t>
  </si>
  <si>
    <t>2710S</t>
  </si>
  <si>
    <t>Sympathomimetics</t>
  </si>
  <si>
    <t>4420</t>
  </si>
  <si>
    <t>Insulin - Long Acting</t>
  </si>
  <si>
    <t>2710L</t>
  </si>
  <si>
    <t>Fibromyalgia Agents</t>
  </si>
  <si>
    <t>7260</t>
  </si>
  <si>
    <t>Brand</t>
  </si>
  <si>
    <t>Generic</t>
  </si>
  <si>
    <t>GPI Description</t>
  </si>
  <si>
    <t>GPI4</t>
  </si>
  <si>
    <t>Cost / Script</t>
  </si>
  <si>
    <t>PMPM Cost</t>
  </si>
  <si>
    <t>Util / 1000</t>
  </si>
  <si>
    <t>Traditional Top 25</t>
  </si>
  <si>
    <t>Annualized Prospective Trends</t>
  </si>
  <si>
    <t>Exhibit 9A</t>
  </si>
  <si>
    <t>Metabolic Modifiers</t>
  </si>
  <si>
    <t>3090</t>
  </si>
  <si>
    <t>Cystic Fibrosis Agents</t>
  </si>
  <si>
    <t>4530</t>
  </si>
  <si>
    <t>Monoclonal Antibodies</t>
  </si>
  <si>
    <t>1950</t>
  </si>
  <si>
    <t>Growth Hormones</t>
  </si>
  <si>
    <t>3010</t>
  </si>
  <si>
    <t>Combination Contraceptives - Oral</t>
  </si>
  <si>
    <t>2599</t>
  </si>
  <si>
    <t>Penicillin</t>
  </si>
  <si>
    <t>0199</t>
  </si>
  <si>
    <t>Scabicides &amp; Pediculicides</t>
  </si>
  <si>
    <t>9090</t>
  </si>
  <si>
    <t>Cephalosporin</t>
  </si>
  <si>
    <t>0230</t>
  </si>
  <si>
    <t>Glucocorticosteroids</t>
  </si>
  <si>
    <t>2210</t>
  </si>
  <si>
    <t>Nasal Steroids</t>
  </si>
  <si>
    <t>4220</t>
  </si>
  <si>
    <t>Attention-Deficit/Hyperactivity Disorder (ADHD) Agents</t>
  </si>
  <si>
    <t>6135</t>
  </si>
  <si>
    <t>Anaphylaxis Therapy Agents</t>
  </si>
  <si>
    <t>3890</t>
  </si>
  <si>
    <t>Macrolides</t>
  </si>
  <si>
    <t>0340</t>
  </si>
  <si>
    <t>Leukotriene Modulators</t>
  </si>
  <si>
    <t>4450</t>
  </si>
  <si>
    <t>0120</t>
  </si>
  <si>
    <t>Corticosteroids - Topical</t>
  </si>
  <si>
    <t>9055</t>
  </si>
  <si>
    <t>Acne Products</t>
  </si>
  <si>
    <t>9005</t>
  </si>
  <si>
    <t>Cough/Cold/Allergy Combinations</t>
  </si>
  <si>
    <t>4399</t>
  </si>
  <si>
    <t>Otic Combinations</t>
  </si>
  <si>
    <t>8799</t>
  </si>
  <si>
    <t>Antihistamines - Non-Sedating</t>
  </si>
  <si>
    <t>4155</t>
  </si>
  <si>
    <t>Steroid Inhalants</t>
  </si>
  <si>
    <t>4440</t>
  </si>
  <si>
    <t>Influenza Agents</t>
  </si>
  <si>
    <t>1250</t>
  </si>
  <si>
    <t>Exhibit 9B</t>
  </si>
  <si>
    <t>6629</t>
  </si>
  <si>
    <t>Multiple Sclerosis Agents</t>
  </si>
  <si>
    <t>6240</t>
  </si>
  <si>
    <t>Calcium Channel Blockers</t>
  </si>
  <si>
    <t>3400</t>
  </si>
  <si>
    <t>Central Muscle Relaxants</t>
  </si>
  <si>
    <t>7510</t>
  </si>
  <si>
    <t>Combination Contraceptives - Transdermal</t>
  </si>
  <si>
    <t>2596</t>
  </si>
  <si>
    <t>Selective Serotonin Reuptake Inhibitors (SSRIs)</t>
  </si>
  <si>
    <t>5816</t>
  </si>
  <si>
    <t>Prenatal Vitamins</t>
  </si>
  <si>
    <t>7851</t>
  </si>
  <si>
    <t>Contraceptives - IUD / Implant / Injection</t>
  </si>
  <si>
    <t>2515</t>
  </si>
  <si>
    <t>Nonsteroidal Anti-inflammatory Agents (NSAIDs)</t>
  </si>
  <si>
    <t>6610</t>
  </si>
  <si>
    <t>Exhibit 9C</t>
  </si>
  <si>
    <t>MississippiCAN Historical and Projected Pharmacy Utilization and Cost</t>
  </si>
  <si>
    <t>SSI Rate Grouping</t>
  </si>
  <si>
    <t>Adult Rate Grouping</t>
  </si>
  <si>
    <t>Children Rate Grouping</t>
  </si>
  <si>
    <t>ER Leveling Policy Adjustment</t>
  </si>
  <si>
    <t>Pregnant Women</t>
  </si>
  <si>
    <t>MA Adult</t>
  </si>
  <si>
    <t>Milliman has developed certain models to estimate the values included in these exhibits and appendices. The intent of the models was to estimate SFY 2022 capitation rates. We reviewed the models, including their inputs, calculations, and outputs for consistency, reasonableness, and appropriateness to the intended purpose and in compliance with generally accepted actuarial practice and relevant actuarial standards of practice (ASOP).
The models rely on data and information as input to the models. We used CCO encounter data and CCO financial reporting from January 2018 to February 2020 with runout through April 2020, FFS cost and eligibility data from January 2017 to December 2018, historical and projected reimbursement information, TPL recoveries, fee schedules, pharmacy and dispensing fee pricing, and other information from DOM, MississippiCAN CCOs, Myers and Stauffer, Change Healthcare, and CMS to calculate the draft preliminary MississippiCAN capitation rates shown in these exhibits and appendices. If the underlying data used is inadequate or incomplete, the results will be likewise inadequate or incomplete. Please see Appendix J for a full list of the data relied upon to develop the SFY 2022 capitation rates.
Differences between the capitation rates and actual experience will depend on the extent to which future experience conforms to the assumptions made in the capitation rate calculations. It is certain that actual experience will not conform exactly to the assumptions used. Actual amounts will differ from projected amounts to the extent that actual experience is better or worse than expected.
Our exhibits and appendices are intended for the internal use of DOM to review draft preliminary MississippiCAN capitation rates for SFY 2022. The exhibits, appendices, and the models used to develop the values in this report may not be appropriate for other purposes. We anticipate these exhibits and appendices will be shared with contracted CCOs, CMS and other interested parties. Milliman does not intend to service, and assumes no duty or liability to, other parties who receive this work. They should only be distributed and reviewed in its entirety. These capitation rates may not be appropriate for all CCOs. Any CCO considering participating in MississippiCAN should consider their unique circumstances before deciding to contract under these rates.
The results of these exhibits and appendices are technical in nature and are dependent upon specific assumptions and methods. No party should rely on these results without a thorough understanding of those assumptions and methods. Such an understanding may require consultation with qualified professionals.
Jill Bruckert is an Actuary for Milliman, a member of the American Academy of Actuaries, and meets the Qualification Standards of the Academy to render the actuarial opinion contained herein. To the best of her knowledge and belief, this report is complete and accurate and has been prepared in accordance with generally recognized and accepted actuarial principles and practices.
The terms of Milliman’s contract with DOM effective June 1, 2020, apply to this report and its use.
 </t>
  </si>
  <si>
    <t>Appendix F.1</t>
  </si>
  <si>
    <t>Cap Cell</t>
  </si>
  <si>
    <t>Total - All Cap Cells</t>
  </si>
  <si>
    <t>Projected SFY 2021 and SFY 2022 Exposures</t>
  </si>
  <si>
    <t>SFY 2021 Exposures</t>
  </si>
  <si>
    <t>SFY 2022 Exposures</t>
  </si>
  <si>
    <t>Appendix F.2</t>
  </si>
  <si>
    <t>Components of SFY 2021 Capitation Rates</t>
  </si>
  <si>
    <t>Medical Costs
Excluding FSA
PMPM</t>
  </si>
  <si>
    <t>Non-Service
Expenses
PMPM¹</t>
  </si>
  <si>
    <t>FSA
PMPM</t>
  </si>
  <si>
    <t>Premium Tax PMPM
on FSA</t>
  </si>
  <si>
    <t>Total
Capitation Rate Prior to Withhold</t>
  </si>
  <si>
    <t>Total
Capitation Rate
after Withhold</t>
  </si>
  <si>
    <t>Total - All Cap Cells¹</t>
  </si>
  <si>
    <t>Using SFY 2021 Exposures</t>
  </si>
  <si>
    <t>Using SFY 2022 Exposures</t>
  </si>
  <si>
    <t>Total Expenditures</t>
  </si>
  <si>
    <t>¹ Excludes exposures for the delivery kick payment cap cell.</t>
  </si>
  <si>
    <t>² "Non-Benefit Expenses PMPM" include margin, administrative costs, and premium tax prior to MHAP. Premium taxes for both the FSA and TPP are included in separate columns.</t>
  </si>
  <si>
    <t>Appendix F.3</t>
  </si>
  <si>
    <t>Components of SFY 2022 Capitation Rates</t>
  </si>
  <si>
    <t>¹ "Non-Benefit Expenses PMPM" include margin, administrative costs, and premium tax prior to MHAP. Premium taxes for each component of the MHAP are included in separate columns.</t>
  </si>
  <si>
    <r>
      <t xml:space="preserve">Service Category to Milliman </t>
    </r>
    <r>
      <rPr>
        <b/>
        <i/>
        <sz val="10"/>
        <color rgb="FFFFFFFF"/>
        <rFont val="Arial"/>
        <family val="2"/>
      </rPr>
      <t>HCGs</t>
    </r>
    <r>
      <rPr>
        <b/>
        <sz val="10"/>
        <color rgb="FFFFFFFF"/>
        <rFont val="Arial"/>
        <family val="2"/>
      </rPr>
      <t xml:space="preserve"> Grouper Category Mapping</t>
    </r>
  </si>
  <si>
    <t>Appendix C.5</t>
  </si>
  <si>
    <t>Summary of CY 2019 MississippiCAN Encounter Claims</t>
  </si>
  <si>
    <t>Total Allowed Cost</t>
  </si>
  <si>
    <t>Appendix C.6</t>
  </si>
  <si>
    <t>Appendix C.7</t>
  </si>
  <si>
    <t>Appendix C.8</t>
  </si>
  <si>
    <t>Exhibit 10A</t>
  </si>
  <si>
    <t>Development of MississippiCAN Vaccine Expenses for SFY 2022 Rates</t>
  </si>
  <si>
    <t>Cost per Vaccination Development</t>
  </si>
  <si>
    <t>a</t>
  </si>
  <si>
    <t>b</t>
  </si>
  <si>
    <t>c = (a × 1) + (b × 2)</t>
  </si>
  <si>
    <t>d</t>
  </si>
  <si>
    <t>e = c × d</t>
  </si>
  <si>
    <t>Vaccine Distribution</t>
  </si>
  <si>
    <t>Time Period</t>
  </si>
  <si>
    <t>% Single Dose Vaccine</t>
  </si>
  <si>
    <t>% Two Dose Vaccine</t>
  </si>
  <si>
    <t>Doses per Vaccination</t>
  </si>
  <si>
    <t>Vaccine Fee per Dose</t>
  </si>
  <si>
    <t>Total Cost per Vaccination</t>
  </si>
  <si>
    <t>2H 2021</t>
  </si>
  <si>
    <t>1H 2022</t>
  </si>
  <si>
    <t>Exhibit 10B</t>
  </si>
  <si>
    <t>Uptake % by Month and Age Grouping</t>
  </si>
  <si>
    <t>Month</t>
  </si>
  <si>
    <t>Disabled Adults</t>
  </si>
  <si>
    <t>Pregnant Adults</t>
  </si>
  <si>
    <t>Non-Pregnant Adults</t>
  </si>
  <si>
    <t>Children – Age 16 to 18</t>
  </si>
  <si>
    <t>Children – Age 12 to 15</t>
  </si>
  <si>
    <t>Children – Age 6 to 11</t>
  </si>
  <si>
    <t>Children – Age 1 to 6</t>
  </si>
  <si>
    <t>Newborns</t>
  </si>
  <si>
    <t>Total Uptake</t>
  </si>
  <si>
    <t>f</t>
  </si>
  <si>
    <t>g</t>
  </si>
  <si>
    <t>Cost per Vaccination</t>
  </si>
  <si>
    <t>Total Cost</t>
  </si>
  <si>
    <t>j = f × h</t>
  </si>
  <si>
    <t>k = g × i</t>
  </si>
  <si>
    <t>l = j + k</t>
  </si>
  <si>
    <t>SFY 2022 Total</t>
  </si>
  <si>
    <t>Exhibit 10C</t>
  </si>
  <si>
    <t>Vaccine Cost PMPM Calculations</t>
  </si>
  <si>
    <t>Distribution by Group</t>
  </si>
  <si>
    <t>Costs PMPM</t>
  </si>
  <si>
    <t>All Cap Cells</t>
  </si>
  <si>
    <t>Per Member</t>
  </si>
  <si>
    <t>PMPM</t>
  </si>
  <si>
    <t>¹ Risk score change predicted using a power regression model for each population.</t>
  </si>
  <si>
    <t>Model Variable 2</t>
  </si>
  <si>
    <t>h</t>
  </si>
  <si>
    <t>SFY 2022 - Average</t>
  </si>
  <si>
    <t>Model Variable 1</t>
  </si>
  <si>
    <t>Q2 2022</t>
  </si>
  <si>
    <t>Risk Score Factor = g × ((Enrollment Change) ^ h)</t>
  </si>
  <si>
    <t>Q1 2022</t>
  </si>
  <si>
    <t>Risk Score Model - Fit Using steps c and f ¹</t>
  </si>
  <si>
    <t>Q4 2021</t>
  </si>
  <si>
    <t>Q3 2021</t>
  </si>
  <si>
    <t>Risk Score Change Factor</t>
  </si>
  <si>
    <t>f = e / d</t>
  </si>
  <si>
    <t>SFY 2021 - Average</t>
  </si>
  <si>
    <t>New Enrollment Month</t>
  </si>
  <si>
    <t>e</t>
  </si>
  <si>
    <t>Q2 2021</t>
  </si>
  <si>
    <t>Prior Enrollment Month</t>
  </si>
  <si>
    <t>Q1 2021</t>
  </si>
  <si>
    <t>Risk Score</t>
  </si>
  <si>
    <t>Q4 2020</t>
  </si>
  <si>
    <t>Q3 2020</t>
  </si>
  <si>
    <t>Membership Change Factor</t>
  </si>
  <si>
    <t>c = b / a</t>
  </si>
  <si>
    <t>Q2 2020</t>
  </si>
  <si>
    <t>Q1 2020</t>
  </si>
  <si>
    <t>CY 2019 - Average</t>
  </si>
  <si>
    <t>Enrollment</t>
  </si>
  <si>
    <t>Q4 2019</t>
  </si>
  <si>
    <t>Q3 2019</t>
  </si>
  <si>
    <t>Q2 2019</t>
  </si>
  <si>
    <t>Q1 2019</t>
  </si>
  <si>
    <t>Acuity Adjustment</t>
  </si>
  <si>
    <t>Risk Score Factor</t>
  </si>
  <si>
    <t>Change From Base Period</t>
  </si>
  <si>
    <t>Average Enrollment</t>
  </si>
  <si>
    <t>SFY 2019</t>
  </si>
  <si>
    <t>CY 2018</t>
  </si>
  <si>
    <t>SFY 2018</t>
  </si>
  <si>
    <t>CY 2017</t>
  </si>
  <si>
    <t>Diagnosis Period</t>
  </si>
  <si>
    <r>
      <t>l = k / k</t>
    </r>
    <r>
      <rPr>
        <i/>
        <vertAlign val="subscript"/>
        <sz val="10"/>
        <rFont val="Arial"/>
        <family val="2"/>
      </rPr>
      <t>(CY 2019 Avg)</t>
    </r>
  </si>
  <si>
    <t>k = g × (j ^ h)</t>
  </si>
  <si>
    <r>
      <t>j = i / i</t>
    </r>
    <r>
      <rPr>
        <i/>
        <vertAlign val="subscript"/>
        <sz val="10"/>
        <rFont val="Arial"/>
        <family val="2"/>
      </rPr>
      <t>(CY 2019 Avg)</t>
    </r>
  </si>
  <si>
    <t>i</t>
  </si>
  <si>
    <t>Q1 to Q2 2020</t>
  </si>
  <si>
    <t>Q3 to Q4 2019</t>
  </si>
  <si>
    <t>Q1 to Q2 2019</t>
  </si>
  <si>
    <t>Q3 to Q4 2018</t>
  </si>
  <si>
    <t>Risk Adjustment Period</t>
  </si>
  <si>
    <t>MA Children and QCHIP</t>
  </si>
  <si>
    <t>MA Adults</t>
  </si>
  <si>
    <t>Development of Acuity Adjustment for SFY 2022 Rates</t>
  </si>
  <si>
    <t>Exhibit 7A</t>
  </si>
  <si>
    <t>Graphical Representation of Acuity Adjustments for SFY 2022</t>
  </si>
  <si>
    <t>Exhibit 7B</t>
  </si>
  <si>
    <t>Historical and Projected Membership for the MA Adults and MA Children Rate Cells</t>
  </si>
  <si>
    <t>Exhibit 7C</t>
  </si>
  <si>
    <t>SSI Children - COE Change</t>
  </si>
  <si>
    <t>SSI</t>
  </si>
  <si>
    <t>Dental Reimbursement Change</t>
  </si>
  <si>
    <t>Exhibit 8A</t>
  </si>
  <si>
    <t>MississippiCAN Historical Completed Non-Pharmacy PMPM Costs and Trends</t>
  </si>
  <si>
    <t>All Populations</t>
  </si>
  <si>
    <t>PMPM Costs by Month¹</t>
  </si>
  <si>
    <t>Inpatient Hospital
Services</t>
  </si>
  <si>
    <t>Outpatient Hospital
Services</t>
  </si>
  <si>
    <t>Physician
Services</t>
  </si>
  <si>
    <t>Dental
Services</t>
  </si>
  <si>
    <t>Other
Services</t>
  </si>
  <si>
    <t>Non-Pharmacy Total</t>
  </si>
  <si>
    <t>CY 2017²</t>
  </si>
  <si>
    <t>CY 2018²</t>
  </si>
  <si>
    <t>CY 2019³</t>
  </si>
  <si>
    <t>Annual PMPM Trends</t>
  </si>
  <si>
    <t>CY 2017 to CY 2018</t>
  </si>
  <si>
    <t>CY 2018 to CY 2019</t>
  </si>
  <si>
    <t>¹ MississippiCAN PMPM figures have been adjusted for the removal of Zolgensma claims, the removal of the 5% assessment on OPPS services, 5% assessment on non-OPPS services, OPPS reimbursment changes not related to the 5% assessment, PAD, PDL, AAC, PRFT, OP Dental, GME, NET, Provider Settlements, and Financial to Encounter adjustments, and blend MississippiCAN rate cells using consistent enrollment from December 2019 to be directly comparable by month.</t>
  </si>
  <si>
    <t>² CY 2017 and CY 2018 assumed to be fully complete with no explicit IBNR adjustment.</t>
  </si>
  <si>
    <t>³ CY 2019 IBNR as found on Exhibit 1A of the SFY 2022 rate report.</t>
  </si>
  <si>
    <t>Exhibit 8B</t>
  </si>
  <si>
    <t>SSI+ Population</t>
  </si>
  <si>
    <t>Annual PMPM Trend in SFY 2022 Capitation Rates⁴</t>
  </si>
  <si>
    <t>⁴ Aggregate trend composited using CY 2019 PMPMs.</t>
  </si>
  <si>
    <t>Exhibit 8C</t>
  </si>
  <si>
    <t>Adults Population</t>
  </si>
  <si>
    <t>Exhibit 8D</t>
  </si>
  <si>
    <t>Children Population</t>
  </si>
  <si>
    <t>Exhibit 8E</t>
  </si>
  <si>
    <t>MississippiCAN Historical Completed Non-Pharmacy Delivery Costs and Trends</t>
  </si>
  <si>
    <t>Deliveries</t>
  </si>
  <si>
    <t>Per-Delivery Costs by Month¹</t>
  </si>
  <si>
    <t>Cost / Script¹</t>
  </si>
  <si>
    <t>² Prospective utilization trends apply for CY 2020 to SFY 2022. No utilization trends applied for CY 2019 to CY 2020. Composite utilization trends include mix component of trends.</t>
  </si>
  <si>
    <t>¹ Prospective unit cost trends apply for CY 2019 to July 1, 2021. Unit costs are assumed not to change after July 1, 2021.</t>
  </si>
  <si>
    <t>All Time Periods</t>
  </si>
  <si>
    <t>h = Exhibit 10A step e</t>
  </si>
  <si>
    <t>i = Exhibit 10A step e</t>
  </si>
  <si>
    <t>m = Exhibit 10B step l</t>
  </si>
  <si>
    <t>Adjusted CY 2019 PMPM Costs</t>
  </si>
  <si>
    <t>Product of c through q</t>
  </si>
  <si>
    <t>IBNR Adjustment</t>
  </si>
  <si>
    <t>q</t>
  </si>
  <si>
    <t>p</t>
  </si>
  <si>
    <t>Drug Services Rebate Adjustment</t>
  </si>
  <si>
    <t>o</t>
  </si>
  <si>
    <t>n</t>
  </si>
  <si>
    <t>IMD Additions</t>
  </si>
  <si>
    <t>m</t>
  </si>
  <si>
    <t>IMD Removal</t>
  </si>
  <si>
    <t>l</t>
  </si>
  <si>
    <t>340B Pharmacy Pricing Adjustment</t>
  </si>
  <si>
    <t>k</t>
  </si>
  <si>
    <t>5% Assessment - Provider Adjustment</t>
  </si>
  <si>
    <t>j</t>
  </si>
  <si>
    <t>TPL Adjustment</t>
  </si>
  <si>
    <t>Zolgensma Carveout</t>
  </si>
  <si>
    <t>Provider Reimbursement Adjustment</t>
  </si>
  <si>
    <t>Non-Covered Services</t>
  </si>
  <si>
    <t>Encounter to Financial Adjustment</t>
  </si>
  <si>
    <t>CY 2019 PMPM Costs</t>
  </si>
  <si>
    <t>Total Allowed Dollars</t>
  </si>
  <si>
    <t>CY 2019 Member Months</t>
  </si>
  <si>
    <t>CY 2019 PMPM Cost Development</t>
  </si>
  <si>
    <t>Drug</t>
  </si>
  <si>
    <t>Outpatient
Hospital</t>
  </si>
  <si>
    <t>Inpatient
Hospital</t>
  </si>
  <si>
    <t>PMPM Development</t>
  </si>
  <si>
    <t>Calculation Step</t>
  </si>
  <si>
    <t>Category of Service</t>
  </si>
  <si>
    <t>Quasi-CHIP Rate Cell</t>
  </si>
  <si>
    <t>CY 2019 Encounter Data</t>
  </si>
  <si>
    <t>All Regions SFY 2022 MississippiCAN Capitation Rate Development</t>
  </si>
  <si>
    <t>MA Children Rate Cell</t>
  </si>
  <si>
    <t>MYPAC Rate Cell</t>
  </si>
  <si>
    <t>Foster Care Rate Cell</t>
  </si>
  <si>
    <t>Non-SSI Newborns 3 to 12 Months Rate Cell</t>
  </si>
  <si>
    <t>CY 2019 PMPM Costs¹</t>
  </si>
  <si>
    <t>Non-SSI Newborns 0 to 2 Months Rate Cell</t>
  </si>
  <si>
    <t>SSI / Disabled Newborn Rate Cell</t>
  </si>
  <si>
    <t>PMPM costs are calculated using allowed amounts for 15,789 Pregnant Women deliveries and total Pregnant Women rate cell membership.</t>
  </si>
  <si>
    <t>Pregnant Women Rate Cell - Deliveries</t>
  </si>
  <si>
    <t>Pregnant Women Rate Cell - Non-Deliveries</t>
  </si>
  <si>
    <t>PMPM costs are calculated using allowed amounts for 3,433 MA Adult deliveries and total MA Adult rate cell membership.</t>
  </si>
  <si>
    <t>MA Adult Rate Cell - Deliveries</t>
  </si>
  <si>
    <t>MA Adult Rate Cell - Non-Deliveries</t>
  </si>
  <si>
    <t>Breast and Cervical Cancer Rate Cell</t>
  </si>
  <si>
    <t>Non-Newborn SSI / Disabled Rate Cell</t>
  </si>
  <si>
    <t>CY 2018 PMPM Costs - Adjusted to CY 2019</t>
  </si>
  <si>
    <t>Product of c through u</t>
  </si>
  <si>
    <t>GME Adjustment</t>
  </si>
  <si>
    <t>u</t>
  </si>
  <si>
    <t>NET Reimbursement Adjustment</t>
  </si>
  <si>
    <t>t</t>
  </si>
  <si>
    <t>OP Dental Adjustment</t>
  </si>
  <si>
    <t>s</t>
  </si>
  <si>
    <t>CY 2018 to CY 2019 Reimbursement Methodology Changes</t>
  </si>
  <si>
    <t>Home Health Limit Adjustment</t>
  </si>
  <si>
    <t>r</t>
  </si>
  <si>
    <t>Rx Limit Adjustment</t>
  </si>
  <si>
    <t>Physician Limit Expansion Adjustment</t>
  </si>
  <si>
    <t>PRTF Services Adjustment</t>
  </si>
  <si>
    <t>CY 2018 to CY 2019 Program Changes</t>
  </si>
  <si>
    <t>Charge Trend 2018 to 2019</t>
  </si>
  <si>
    <t>Utilization Trend 2018 to 2019</t>
  </si>
  <si>
    <t>CY 2018 to CY 2019 Trends</t>
  </si>
  <si>
    <t>Subtotal: CY 2018 Adjusted Costs</t>
  </si>
  <si>
    <t>Product of c through k</t>
  </si>
  <si>
    <t>5% Assessment - OPPS Adjustment</t>
  </si>
  <si>
    <t>HPE Newborn Adjustment</t>
  </si>
  <si>
    <t>CY 2018 PMPM Costs</t>
  </si>
  <si>
    <t>CY 2018 Member Months</t>
  </si>
  <si>
    <t>CY 2018 PMPM Cost Development</t>
  </si>
  <si>
    <t>Outpatient Hospital</t>
  </si>
  <si>
    <t>Inpatient Hospital</t>
  </si>
  <si>
    <t>CY 2018 Encounter Data</t>
  </si>
  <si>
    <t>Exhibit 1B</t>
  </si>
  <si>
    <t>PMPM costs are calculated using allowed amounts for 16,007 Pregnant Women deliveries and total Pregnant Women rate cell membership.</t>
  </si>
  <si>
    <t>CY 2018 PMPM Costs¹</t>
  </si>
  <si>
    <t>CY 2018 PMPM Costs - Trended to CY 2019</t>
  </si>
  <si>
    <t>PRTF Adjusting to CY 2019 Basis</t>
  </si>
  <si>
    <t>MYPAC Seasonality Adjustment</t>
  </si>
  <si>
    <t>PRTF Append Q4 2018 Experience</t>
  </si>
  <si>
    <t>Charge Trend Q1 to Q3 2018 to CY 2018</t>
  </si>
  <si>
    <t>Utilization Trend Q1 to Q3 2018 to CY 2018</t>
  </si>
  <si>
    <t>CY 2018 FFS Data for MYPAC Rate Cell</t>
  </si>
  <si>
    <t>Exhibit 1C</t>
  </si>
  <si>
    <t>Projected SFY 2022 PMPM Costs</t>
  </si>
  <si>
    <t>Product of a through p</t>
  </si>
  <si>
    <t>5% Assessment Removal Adjustment</t>
  </si>
  <si>
    <t>COVID-19 Vaccine Administration Adjustment</t>
  </si>
  <si>
    <t>Emergency Ambulance Payment Increase</t>
  </si>
  <si>
    <t>Reimbursement Changes</t>
  </si>
  <si>
    <t>ASD Adjustment</t>
  </si>
  <si>
    <t>Program Changes</t>
  </si>
  <si>
    <t>COVID-19 Population Acuity Adjustment</t>
  </si>
  <si>
    <t>Population Changes</t>
  </si>
  <si>
    <t>PRTF Specific Charge Trend CY 2019 to SFY 2022</t>
  </si>
  <si>
    <t>Charge Trend Factors CY 2019 to SFY 2022</t>
  </si>
  <si>
    <t>c</t>
  </si>
  <si>
    <t>Utilization Trend Factors CY 2019 to SFY 2022</t>
  </si>
  <si>
    <t>Trends</t>
  </si>
  <si>
    <t>Base Period Summaries</t>
  </si>
  <si>
    <t>Final Base Data and Projection Assumptions</t>
  </si>
  <si>
    <t>Blended CY 2018 &amp; CY 2019 PMPM Costs</t>
  </si>
  <si>
    <t>CY 2019 MMs</t>
  </si>
  <si>
    <t>CY 2018 MMs</t>
  </si>
  <si>
    <t>PMPM costs are calculated using allowed amounts for 15,789 Pregnant Women deliveries and total Pregnant Women rate cell membership in 2019.</t>
  </si>
  <si>
    <t>PMPM costs are calculated using allowed amounts for 3,433 MA Adult deliveries and total MA Adult rate cell membership in 2019.</t>
  </si>
  <si>
    <t>¹ PMPM costs are calculated using allowed amounts for 16,007 Pregnant Women deliveries in 2018 and 15,789 Pregnant Women deliveries in 2019.</t>
  </si>
  <si>
    <t>Projected SFY 2022 PMPM Costs Including Deliveries</t>
  </si>
  <si>
    <t>Projected Delivery Costs PMPM</t>
  </si>
  <si>
    <t>Projected SFY 2022 PMPM Costs Net of Deliveries</t>
  </si>
  <si>
    <t>Pregnant Women Rate Cell</t>
  </si>
  <si>
    <t>MA Adult and Pregnant Women Aggregate Service PMPMs</t>
  </si>
  <si>
    <t>Exhibit 2B</t>
  </si>
  <si>
    <t>¹ PMPM costs are calculated using allowed amounts for 3,433 MA Adult deliveries in 2019.</t>
  </si>
  <si>
    <t>MA Adult Rate Cell</t>
  </si>
  <si>
    <t>Premium Tax
PMPM</t>
  </si>
  <si>
    <t>Premium Tax
Percentage</t>
  </si>
  <si>
    <t>Margin
PMPM</t>
  </si>
  <si>
    <t>Margin
Percentage</t>
  </si>
  <si>
    <t>Non-Service PMPM</t>
  </si>
  <si>
    <t>Non-Service Percentage</t>
  </si>
  <si>
    <t>Fixed
Non-Service
Expense Load</t>
  </si>
  <si>
    <t>SFY 2022
PMPM Cost</t>
  </si>
  <si>
    <t>Projected
SFY 2022
Membership</t>
  </si>
  <si>
    <t>Rate Cell</t>
  </si>
  <si>
    <t>j = (b + c) / (1 - d - f - h)</t>
  </si>
  <si>
    <t>i = h × j</t>
  </si>
  <si>
    <t>g = f × j</t>
  </si>
  <si>
    <t>e = d × j</t>
  </si>
  <si>
    <t>Statewide Non-Service Expense Allocation Development</t>
  </si>
  <si>
    <t>Exhibit 3</t>
  </si>
  <si>
    <t>Regional Capitation Rates</t>
  </si>
  <si>
    <t>Statewide Capitation Rates</t>
  </si>
  <si>
    <t>Total Capitation Dollars</t>
  </si>
  <si>
    <t>South Region</t>
  </si>
  <si>
    <t>Central Region</t>
  </si>
  <si>
    <t>North Region</t>
  </si>
  <si>
    <t>Projected 
SFY 2022
Member Months</t>
  </si>
  <si>
    <t>Total Rate
at 1.0 Risk Score after Withhold</t>
  </si>
  <si>
    <t>Premium Tax on MHAP-FSA PMPM</t>
  </si>
  <si>
    <t>MHAP-FSA
PMPM</t>
  </si>
  <si>
    <t>SFY 2022 Regional
Capitation Rates
after Withhold</t>
  </si>
  <si>
    <t>Quality
Withhold</t>
  </si>
  <si>
    <t>SFY 2022
Regional
Capitation Rates</t>
  </si>
  <si>
    <t>Area
Adjustments</t>
  </si>
  <si>
    <t>SFY 2022
Statewide
Capitation Rates</t>
  </si>
  <si>
    <t>h = e + f + g</t>
  </si>
  <si>
    <t>e = c + d</t>
  </si>
  <si>
    <t>d = c × -1.00%</t>
  </si>
  <si>
    <t>c = a  × b</t>
  </si>
  <si>
    <t>Final SFY 2022 Capitation Rates</t>
  </si>
  <si>
    <t>³ COVID-19 Adjustments include the COVID-19 Vaccine Administration Expense and the COVID-19 Population Acuity Adjustment.</t>
  </si>
  <si>
    <t>² Program change that increases or decreases total program costs outside of the control of the CCOs.</t>
  </si>
  <si>
    <t>¹ Rates exclude MHAP and the quality withhold.</t>
  </si>
  <si>
    <t>SFY 2022 Rate Change - Excluding COVID-19 Adjustments³</t>
  </si>
  <si>
    <t>SFY 2022 Rate Change - Excluding Program Changes²</t>
  </si>
  <si>
    <t>Preliminary SFY 2022 Rate Change¹</t>
  </si>
  <si>
    <t>Fee Schedule Adjustment</t>
  </si>
  <si>
    <t>SFY 2022 Rate Change Prior to MHAP</t>
  </si>
  <si>
    <t>Update Admin</t>
  </si>
  <si>
    <t>Removal of 5% Assessment</t>
  </si>
  <si>
    <t>SFY 2021 to SFY 2022 Trends</t>
  </si>
  <si>
    <t>Restated SFY 2021 Rate</t>
  </si>
  <si>
    <t>Restated Assumptions</t>
  </si>
  <si>
    <t>Base Period Data Update</t>
  </si>
  <si>
    <t>SFY 2021 Capitation Rate</t>
  </si>
  <si>
    <t>Total - Aggregated with SFY 2022 MMs</t>
  </si>
  <si>
    <t>Total - Aggregated with CY 2019 MMs</t>
  </si>
  <si>
    <t>SFY 2021 to SFY 2022 Rate Change</t>
  </si>
  <si>
    <t>Exhibit 5</t>
  </si>
  <si>
    <t>Indian Health Services</t>
  </si>
  <si>
    <t>Family Planning 
(Non-waiver)</t>
  </si>
  <si>
    <t>COVID-19 Vaccine Administration</t>
  </si>
  <si>
    <t>Medical Portion of Capitation Rate</t>
  </si>
  <si>
    <t>Enhanced Match Services</t>
  </si>
  <si>
    <t>Exhibit 11</t>
  </si>
  <si>
    <t>² For SFY 2022, FMAP is calculated as the blend of three months using an FMAP of 83.96%, three months using an FMAP of 84.51%, and six months using an FMAP of 78.31%. For SFY 2022, EFMAP is calculated as the blend of six months using an EFMAP of 85.00% and six months using an EFMAP of 84.82%. Asssuming a PHE end as of December 31, 2021, the first six months of both FMAP and EFMAP projections reflect an additional 6.2% FMAP and EFMAP, up to a maximum of 85%.</t>
  </si>
  <si>
    <t>¹ Capitation rates prior to quality withhold, excluding MHAP QIPP, MAPS, and HIF (if applicable).</t>
  </si>
  <si>
    <t>Total - All Rate Cells</t>
  </si>
  <si>
    <t>Federal
Estimated
Cost</t>
  </si>
  <si>
    <t>FMAP / EFMAP²</t>
  </si>
  <si>
    <t>MississippiCAN
Estimated
Cost</t>
  </si>
  <si>
    <t>MAPS PMPM
(Including Premium Tax)</t>
  </si>
  <si>
    <t>QIPP PMPM
(Including Premium Tax)</t>
  </si>
  <si>
    <t>SFY 2022
Capitation Rates
(Including MHAP FSA)¹</t>
  </si>
  <si>
    <t>Projected
SFY 2022
Member Months</t>
  </si>
  <si>
    <t>g = e × f</t>
  </si>
  <si>
    <t>e = a × (b + c + d)</t>
  </si>
  <si>
    <t>SFY 2022 MississippiCAN Expenditure Estimate</t>
  </si>
  <si>
    <t>Exhibit 12</t>
  </si>
  <si>
    <t xml:space="preserve">  values. Additionally, both actual and target costs will use CCO-specific regional enrollment mix.</t>
  </si>
  <si>
    <t>³ Includes all services incurred during SFY 2022 with payments made to providers as defined in Exhibit C of the CCO Contract, including fee-for-service payments, subcapitation payments, and settlement payments. Actual MLR, but not target MLR, will be populated with actual SFY 2022 CCO-specific</t>
  </si>
  <si>
    <t>² Illustrative values demonstrate projected regional enrollment mix. Actual values will use CCO-specific regional enrollment mix.</t>
  </si>
  <si>
    <t>¹ MLR calculation will be populated with actual SFY 2022 CCO-specific values.</t>
  </si>
  <si>
    <t>Risk Corridor Settlement Received (Paid) by DoM</t>
  </si>
  <si>
    <t>Total Revenue</t>
  </si>
  <si>
    <t>MLR Difference Exceeding Corridor</t>
  </si>
  <si>
    <t>MLR Difference</t>
  </si>
  <si>
    <t>Illustrative Target MLR</t>
  </si>
  <si>
    <t>Illustrative Actual MLR</t>
  </si>
  <si>
    <t>Illustrative Actual Total Service Costs PMPM</t>
  </si>
  <si>
    <t>Illustrative Actual
SFY 2022
Medical Costs PMPM³</t>
  </si>
  <si>
    <t>Projected Total Service Costs PMPM</t>
  </si>
  <si>
    <t>Projected
SFY 2022
Medical Costs PMPM³</t>
  </si>
  <si>
    <t>Total Revenue PMPM</t>
  </si>
  <si>
    <t>MAPS
Gross of Premium Tax¹</t>
  </si>
  <si>
    <t>MHAP-QIPP
Gross of Premium Tax¹</t>
  </si>
  <si>
    <t>Withhold Returned PMPM</t>
  </si>
  <si>
    <t>% of Withhold Returned¹</t>
  </si>
  <si>
    <t>Risk Adjusted Premium Net of Withhold</t>
  </si>
  <si>
    <t>Illustrative Risk Score¹</t>
  </si>
  <si>
    <t>MHAP-FSA
PMPM Gross of Premium Tax¹</t>
  </si>
  <si>
    <t>SFY 2022 Regional
Capitation Rates
net of Withhold²</t>
  </si>
  <si>
    <t>Projected
SFY 2022
Membership¹</t>
  </si>
  <si>
    <t>p = n / j</t>
  </si>
  <si>
    <t>o = l / j</t>
  </si>
  <si>
    <t>n = (c × d) + h + i + m</t>
  </si>
  <si>
    <t>l = (c × d) + h + i + k</t>
  </si>
  <si>
    <t>j = e + g + h + i</t>
  </si>
  <si>
    <t>g = b × d × (f × 1%) / (1 - 1%)</t>
  </si>
  <si>
    <t>e = (b + c) × d</t>
  </si>
  <si>
    <t>Illustrative MLR Development</t>
  </si>
  <si>
    <t>Exhibit 13</t>
  </si>
  <si>
    <t>COVID-19 Population Acuity Adjustment - CY 2019 to SFY 2021³</t>
  </si>
  <si>
    <t>PDL CY 2020 to CY 2021 Adjustment²</t>
  </si>
  <si>
    <t>COVID-19 Vaccine Administration Adjustment³</t>
  </si>
  <si>
    <t>COVID-19 Population Acuity Adjustment - SFY 2021 to SFY 2022³</t>
  </si>
  <si>
    <t>Removal of 5% Assessment²</t>
  </si>
  <si>
    <t>Dental Reimbursement Change²</t>
  </si>
  <si>
    <t>Medical Expense</t>
  </si>
  <si>
    <t>Prem. Tax</t>
  </si>
  <si>
    <t>Margin</t>
  </si>
  <si>
    <t>Admin.</t>
  </si>
  <si>
    <t>Total Admin. with margin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</si>
</sst>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000_);\(#,##0.0000\)"/>
    <numFmt numFmtId="165" formatCode="[$-409]mmmm\ d\,\ yyyy;@"/>
    <numFmt numFmtId="166" formatCode="&quot;$&quot;#,##0"/>
    <numFmt numFmtId="167" formatCode="&quot;$&quot;#,##0.00"/>
    <numFmt numFmtId="168" formatCode="0.0%"/>
    <numFmt numFmtId="169" formatCode="#,##0.0_);\(#,##0.0\)"/>
    <numFmt numFmtId="170" formatCode="#,##0_);\-#,##0_)"/>
    <numFmt numFmtId="171" formatCode="#,##0.0_);\-#,##0.0_)"/>
    <numFmt numFmtId="172" formatCode="#,##0.0"/>
    <numFmt numFmtId="173" formatCode="[$-409]mmm\-yy;@"/>
    <numFmt numFmtId="174" formatCode="#,##0.000_);\(#,##0.000\)"/>
    <numFmt numFmtId="175" formatCode="#,##0.000_);\-#,##0.000_)"/>
    <numFmt numFmtId="176" formatCode="mmmm\ yyyy"/>
    <numFmt numFmtId="177" formatCode="0.000"/>
    <numFmt numFmtId="178" formatCode="#,##0.00_);\-#,##0.00_)"/>
    <numFmt numFmtId="179" formatCode="&quot;$&quot;#,##0.00_);\-&quot;$&quot;#,##0.00_)"/>
    <numFmt numFmtId="180" formatCode="_(* #,##0_);_(* \(#,##0\);_(* &quot;-&quot;??_);_(@_)"/>
  </numFmts>
  <fonts count="26">
    <font>
      <sz val="10"/>
      <color theme="1"/>
      <name val="Arial"/>
      <family val="2"/>
    </font>
    <font>
      <sz val="10"/>
      <color theme="1"/>
      <name val="Arial"/>
      <family val="2"/>
    </font>
    <font>
      <b/>
      <sz val="10"/>
      <color theme="1"/>
      <name val="Arial"/>
      <family val="2"/>
    </font>
    <font>
      <b/>
      <sz val="10"/>
      <color rgb="FFFFFFFF"/>
      <name val="Arial"/>
      <family val="2"/>
    </font>
    <font>
      <b/>
      <sz val="10"/>
      <name val="Arial"/>
      <family val="2"/>
    </font>
    <font>
      <sz val="10"/>
      <name val="Arial"/>
      <family val="2"/>
    </font>
    <font>
      <i/>
      <sz val="10"/>
      <color theme="1"/>
      <name val="Arial"/>
      <family val="2"/>
    </font>
    <font>
      <i/>
      <sz val="9"/>
      <color theme="1"/>
      <name val="Arial"/>
      <family val="2"/>
    </font>
    <font>
      <sz val="10"/>
      <color rgb="FF000000"/>
      <name val="Arial"/>
      <family val="2"/>
    </font>
    <font>
      <sz val="8"/>
      <color theme="1"/>
      <name val="Arial"/>
      <family val="2"/>
    </font>
    <font>
      <b/>
      <sz val="10"/>
      <color rgb="FF000000"/>
      <name val="Arial"/>
      <family val="2"/>
    </font>
    <font>
      <b/>
      <sz val="10"/>
      <color theme="0"/>
      <name val="Arial"/>
      <family val="2"/>
    </font>
    <font>
      <i/>
      <sz val="10"/>
      <name val="Arial"/>
      <family val="2"/>
    </font>
    <font>
      <sz val="9"/>
      <color theme="1"/>
      <name val="Arial"/>
      <family val="2"/>
    </font>
    <font>
      <sz val="10"/>
      <color theme="1"/>
      <name val="CG TIMES"/>
      <family val="2"/>
    </font>
    <font>
      <b/>
      <i/>
      <sz val="10"/>
      <color rgb="FFFFFFFF"/>
      <name val="Arial"/>
      <family val="2"/>
    </font>
    <font>
      <sz val="10"/>
      <color rgb="FF0000FF"/>
      <name val="Arial"/>
      <family val="2"/>
    </font>
    <font>
      <b/>
      <sz val="10"/>
      <color rgb="FF0000FF"/>
      <name val="Arial"/>
      <family val="2"/>
    </font>
    <font>
      <b/>
      <i/>
      <sz val="10"/>
      <name val="Arial"/>
      <family val="2"/>
    </font>
    <font>
      <i/>
      <vertAlign val="subscript"/>
      <sz val="10"/>
      <name val="Arial"/>
      <family val="2"/>
    </font>
    <font>
      <i/>
      <sz val="9"/>
      <name val="Arial"/>
      <family val="2"/>
    </font>
    <font>
      <sz val="9"/>
      <name val="Arial"/>
      <family val="2"/>
    </font>
    <font>
      <b/>
      <i/>
      <sz val="9"/>
      <color theme="1"/>
      <name val="Arial"/>
      <family val="2"/>
    </font>
    <font>
      <b/>
      <i/>
      <sz val="10"/>
      <color theme="1"/>
      <name val="Arial"/>
      <family val="2"/>
    </font>
    <font>
      <b/>
      <sz val="9"/>
      <color theme="1"/>
      <name val="Arial"/>
      <family val="2"/>
    </font>
    <font>
      <i/>
      <sz val="10"/>
      <color rgb="FF000000"/>
      <name val="Arial"/>
      <family val="2"/>
    </font>
  </fonts>
  <fills count="5">
    <fill>
      <patternFill patternType="none"/>
    </fill>
    <fill>
      <patternFill patternType="gray125"/>
    </fill>
    <fill>
      <patternFill patternType="solid">
        <fgColor rgb="FF0081E3"/>
        <bgColor indexed="64"/>
      </patternFill>
    </fill>
    <fill>
      <patternFill patternType="solid">
        <fgColor theme="4" tint="0.39997558519241921"/>
        <bgColor indexed="64"/>
      </patternFill>
    </fill>
    <fill>
      <patternFill patternType="solid">
        <fgColor theme="9" tint="0.79998168889431442"/>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12">
    <xf numFmtId="0" fontId="0" fillId="0" borderId="0"/>
    <xf numFmtId="0" fontId="1" fillId="0" borderId="0"/>
    <xf numFmtId="0" fontId="5" fillId="0" borderId="0" applyBorder="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3" fontId="14" fillId="0" borderId="0"/>
    <xf numFmtId="173" fontId="14" fillId="0" borderId="0"/>
    <xf numFmtId="44" fontId="14" fillId="0" borderId="0" applyFont="0" applyFill="0" applyBorder="0" applyAlignment="0" applyProtection="0"/>
    <xf numFmtId="43" fontId="14" fillId="0" borderId="0" applyFont="0" applyFill="0" applyBorder="0" applyAlignment="0" applyProtection="0"/>
    <xf numFmtId="44" fontId="1" fillId="0" borderId="0" applyFont="0" applyFill="0" applyBorder="0" applyAlignment="0" applyProtection="0"/>
  </cellStyleXfs>
  <cellXfs count="413">
    <xf numFmtId="0" fontId="0" fillId="0" borderId="0" xfId="0"/>
    <xf numFmtId="0" fontId="2" fillId="0" borderId="0" xfId="1" applyFont="1" applyAlignment="1">
      <alignment horizontal="center" wrapText="1"/>
    </xf>
    <xf numFmtId="0" fontId="0" fillId="0" borderId="0" xfId="1" applyFont="1" applyAlignment="1">
      <alignment horizontal="justify" vertical="center" wrapText="1"/>
    </xf>
    <xf numFmtId="0" fontId="3" fillId="2" borderId="0" xfId="0" applyFont="1" applyFill="1" applyAlignment="1">
      <alignment horizontal="centerContinuous"/>
    </xf>
    <xf numFmtId="0" fontId="3" fillId="2" borderId="0" xfId="2" applyFont="1" applyFill="1" applyBorder="1" applyAlignment="1">
      <alignment horizontal="centerContinuous"/>
    </xf>
    <xf numFmtId="0" fontId="3" fillId="2" borderId="0" xfId="1" applyFont="1" applyFill="1" applyAlignment="1">
      <alignment horizontal="centerContinuous"/>
    </xf>
    <xf numFmtId="0" fontId="5" fillId="0" borderId="0" xfId="2"/>
    <xf numFmtId="0" fontId="4" fillId="0" borderId="2" xfId="2" applyFont="1" applyBorder="1" applyAlignment="1">
      <alignment horizontal="center"/>
    </xf>
    <xf numFmtId="0" fontId="4" fillId="0" borderId="2" xfId="2" applyFont="1" applyBorder="1" applyAlignment="1">
      <alignment horizontal="center" wrapText="1"/>
    </xf>
    <xf numFmtId="0" fontId="1" fillId="0" borderId="0" xfId="1" applyAlignment="1">
      <alignment horizontal="center"/>
    </xf>
    <xf numFmtId="164" fontId="4" fillId="0" borderId="0" xfId="3" applyNumberFormat="1" applyFont="1" applyFill="1" applyBorder="1" applyAlignment="1">
      <alignment horizontal="center" wrapText="1"/>
    </xf>
    <xf numFmtId="0" fontId="4" fillId="0" borderId="0" xfId="0" applyFont="1" applyAlignment="1">
      <alignment horizontal="right"/>
    </xf>
    <xf numFmtId="0" fontId="5" fillId="0" borderId="0" xfId="0" applyFont="1" applyAlignment="1">
      <alignment horizontal="center" wrapText="1"/>
    </xf>
    <xf numFmtId="0" fontId="5" fillId="0" borderId="0" xfId="0" applyFont="1" applyAlignment="1">
      <alignment horizontal="center"/>
    </xf>
    <xf numFmtId="10" fontId="4" fillId="0" borderId="0" xfId="0" applyNumberFormat="1" applyFont="1" applyAlignment="1">
      <alignment horizontal="center" wrapText="1"/>
    </xf>
    <xf numFmtId="10" fontId="5" fillId="0" borderId="2" xfId="0" applyNumberFormat="1" applyFont="1" applyBorder="1" applyAlignment="1">
      <alignment horizontal="center" wrapText="1"/>
    </xf>
    <xf numFmtId="1" fontId="5" fillId="0" borderId="2" xfId="0" applyNumberFormat="1" applyFont="1" applyBorder="1" applyAlignment="1">
      <alignment horizontal="center" wrapText="1"/>
    </xf>
    <xf numFmtId="0" fontId="5" fillId="0" borderId="2" xfId="0" applyFont="1" applyBorder="1" applyAlignment="1">
      <alignment horizontal="center"/>
    </xf>
    <xf numFmtId="10" fontId="5" fillId="0" borderId="0" xfId="0" applyNumberFormat="1" applyFont="1" applyAlignment="1">
      <alignment horizontal="center" wrapText="1"/>
    </xf>
    <xf numFmtId="1" fontId="5" fillId="0" borderId="0" xfId="0" applyNumberFormat="1" applyFont="1" applyAlignment="1">
      <alignment horizontal="center" wrapText="1"/>
    </xf>
    <xf numFmtId="0" fontId="4" fillId="0" borderId="2" xfId="0" applyFont="1" applyBorder="1" applyAlignment="1">
      <alignment horizontal="center" vertical="center" wrapText="1"/>
    </xf>
    <xf numFmtId="10" fontId="4" fillId="0" borderId="0" xfId="0" applyNumberFormat="1" applyFont="1" applyAlignment="1">
      <alignment horizontal="center"/>
    </xf>
    <xf numFmtId="0" fontId="3" fillId="2" borderId="0" xfId="0" applyFont="1" applyFill="1" applyAlignment="1">
      <alignment horizontal="centerContinuous" vertical="center"/>
    </xf>
    <xf numFmtId="0" fontId="4" fillId="0" borderId="0" xfId="0" applyFont="1" applyFill="1" applyBorder="1" applyAlignment="1">
      <alignment horizontal="left"/>
    </xf>
    <xf numFmtId="0" fontId="11" fillId="0" borderId="2" xfId="0" applyFont="1" applyFill="1" applyBorder="1" applyAlignment="1">
      <alignment horizontal="centerContinuous"/>
    </xf>
    <xf numFmtId="0" fontId="2" fillId="0" borderId="2" xfId="0" applyFont="1" applyBorder="1" applyAlignment="1">
      <alignment horizontal="centerContinuous"/>
    </xf>
    <xf numFmtId="0" fontId="2" fillId="0" borderId="2" xfId="0" applyFont="1" applyBorder="1" applyAlignment="1">
      <alignment horizontal="center" wrapText="1"/>
    </xf>
    <xf numFmtId="0" fontId="2" fillId="0" borderId="3" xfId="0" applyFont="1" applyBorder="1"/>
    <xf numFmtId="0" fontId="0" fillId="0" borderId="0" xfId="0" applyFont="1" applyBorder="1" applyAlignment="1">
      <alignment horizontal="left" indent="1"/>
    </xf>
    <xf numFmtId="167" fontId="0" fillId="0" borderId="0" xfId="0" applyNumberFormat="1" applyFont="1" applyBorder="1" applyAlignment="1">
      <alignment horizontal="right"/>
    </xf>
    <xf numFmtId="166" fontId="0" fillId="0" borderId="0" xfId="0" applyNumberFormat="1" applyFont="1" applyBorder="1" applyAlignment="1">
      <alignment horizontal="right"/>
    </xf>
    <xf numFmtId="0" fontId="0" fillId="0" borderId="0" xfId="0" applyFont="1" applyFill="1" applyBorder="1" applyAlignment="1">
      <alignment horizontal="left" indent="1"/>
    </xf>
    <xf numFmtId="166" fontId="5" fillId="0" borderId="0" xfId="0" applyNumberFormat="1" applyFont="1" applyFill="1" applyBorder="1" applyAlignment="1">
      <alignment horizontal="right"/>
    </xf>
    <xf numFmtId="0" fontId="2" fillId="0" borderId="0" xfId="0" applyFont="1" applyBorder="1" applyAlignment="1">
      <alignment horizontal="left" indent="1"/>
    </xf>
    <xf numFmtId="167" fontId="2" fillId="0" borderId="0" xfId="0" applyNumberFormat="1" applyFont="1" applyBorder="1" applyAlignment="1">
      <alignment horizontal="right"/>
    </xf>
    <xf numFmtId="0" fontId="2" fillId="0" borderId="2" xfId="0" applyFont="1" applyFill="1" applyBorder="1" applyAlignment="1">
      <alignment horizontal="left" indent="1"/>
    </xf>
    <xf numFmtId="166" fontId="2" fillId="0" borderId="2" xfId="0" applyNumberFormat="1" applyFont="1" applyBorder="1" applyAlignment="1">
      <alignment horizontal="right"/>
    </xf>
    <xf numFmtId="167" fontId="2" fillId="0" borderId="2" xfId="0" applyNumberFormat="1" applyFont="1" applyBorder="1" applyAlignment="1">
      <alignment horizontal="right"/>
    </xf>
    <xf numFmtId="0" fontId="2" fillId="0" borderId="0" xfId="0" applyFont="1" applyBorder="1"/>
    <xf numFmtId="0" fontId="2" fillId="0" borderId="0" xfId="0" applyFont="1" applyFill="1" applyBorder="1" applyAlignment="1">
      <alignment horizontal="left" indent="1"/>
    </xf>
    <xf numFmtId="166" fontId="2" fillId="0" borderId="0" xfId="0" applyNumberFormat="1" applyFont="1" applyBorder="1" applyAlignment="1">
      <alignment horizontal="right"/>
    </xf>
    <xf numFmtId="0" fontId="0" fillId="0" borderId="0" xfId="0" applyFont="1"/>
    <xf numFmtId="37" fontId="5" fillId="0" borderId="0" xfId="0" applyNumberFormat="1" applyFont="1" applyFill="1" applyBorder="1" applyAlignment="1"/>
    <xf numFmtId="0" fontId="2" fillId="0" borderId="2" xfId="0" applyFont="1" applyBorder="1" applyAlignment="1">
      <alignment horizontal="centerContinuous" wrapText="1"/>
    </xf>
    <xf numFmtId="42" fontId="2" fillId="0" borderId="2" xfId="0" applyNumberFormat="1" applyFont="1" applyBorder="1" applyAlignment="1">
      <alignment horizontal="center" wrapText="1"/>
    </xf>
    <xf numFmtId="0" fontId="4" fillId="0" borderId="2" xfId="0" applyFont="1" applyBorder="1" applyAlignment="1">
      <alignment horizontal="center" wrapText="1"/>
    </xf>
    <xf numFmtId="0" fontId="4" fillId="0" borderId="2" xfId="0" applyFont="1" applyBorder="1" applyAlignment="1">
      <alignment horizontal="centerContinuous" wrapText="1"/>
    </xf>
    <xf numFmtId="0" fontId="4" fillId="0" borderId="2" xfId="0" applyFont="1" applyBorder="1" applyAlignment="1">
      <alignment horizontal="centerContinuous"/>
    </xf>
    <xf numFmtId="42" fontId="4" fillId="0" borderId="2" xfId="0" applyNumberFormat="1" applyFont="1" applyBorder="1" applyAlignment="1">
      <alignment horizontal="center" wrapText="1"/>
    </xf>
    <xf numFmtId="0" fontId="5" fillId="0" borderId="0" xfId="0" applyFont="1"/>
    <xf numFmtId="0" fontId="5" fillId="0" borderId="0" xfId="0" applyFont="1" applyBorder="1" applyAlignment="1">
      <alignment horizontal="left" indent="1"/>
    </xf>
    <xf numFmtId="168" fontId="5" fillId="0" borderId="0" xfId="4" applyNumberFormat="1" applyFont="1" applyBorder="1" applyAlignment="1">
      <alignment horizontal="right"/>
    </xf>
    <xf numFmtId="0" fontId="5" fillId="0" borderId="0" xfId="0" applyFont="1" applyFill="1" applyBorder="1" applyAlignment="1">
      <alignment horizontal="left" indent="1"/>
    </xf>
    <xf numFmtId="0" fontId="4" fillId="0" borderId="0" xfId="0" applyFont="1" applyBorder="1" applyAlignment="1">
      <alignment horizontal="left" indent="1"/>
    </xf>
    <xf numFmtId="168" fontId="4" fillId="0" borderId="0" xfId="4" applyNumberFormat="1" applyFont="1" applyBorder="1" applyAlignment="1">
      <alignment horizontal="right"/>
    </xf>
    <xf numFmtId="0" fontId="4" fillId="0" borderId="2" xfId="0" applyFont="1" applyFill="1" applyBorder="1" applyAlignment="1">
      <alignment horizontal="left" indent="1"/>
    </xf>
    <xf numFmtId="168" fontId="4" fillId="0" borderId="2" xfId="4" applyNumberFormat="1" applyFont="1" applyBorder="1" applyAlignment="1">
      <alignment horizontal="right"/>
    </xf>
    <xf numFmtId="0" fontId="4" fillId="0" borderId="0" xfId="0" applyFont="1" applyFill="1" applyBorder="1" applyAlignment="1">
      <alignment horizontal="left" indent="1"/>
    </xf>
    <xf numFmtId="0" fontId="4" fillId="0" borderId="0" xfId="0" applyFont="1" applyBorder="1"/>
    <xf numFmtId="168" fontId="4" fillId="0" borderId="3" xfId="4" applyNumberFormat="1" applyFont="1" applyBorder="1" applyAlignment="1">
      <alignment horizontal="right"/>
    </xf>
    <xf numFmtId="169" fontId="0" fillId="0" borderId="0" xfId="0" applyNumberFormat="1" applyFont="1" applyBorder="1" applyAlignment="1">
      <alignment horizontal="right"/>
    </xf>
    <xf numFmtId="169" fontId="2" fillId="0" borderId="0" xfId="0" applyNumberFormat="1" applyFont="1" applyBorder="1" applyAlignment="1">
      <alignment horizontal="right"/>
    </xf>
    <xf numFmtId="169" fontId="2" fillId="0" borderId="2" xfId="0" applyNumberFormat="1" applyFont="1" applyBorder="1" applyAlignment="1">
      <alignment horizontal="right"/>
    </xf>
    <xf numFmtId="0" fontId="6" fillId="0" borderId="0" xfId="0" applyFont="1"/>
    <xf numFmtId="0" fontId="12" fillId="0" borderId="0" xfId="0" applyFont="1"/>
    <xf numFmtId="0" fontId="5" fillId="0" borderId="0" xfId="0" applyFont="1" applyAlignment="1">
      <alignment horizontal="left"/>
    </xf>
    <xf numFmtId="167" fontId="2" fillId="0" borderId="0" xfId="0" applyNumberFormat="1" applyFont="1"/>
    <xf numFmtId="168" fontId="2" fillId="0" borderId="0" xfId="4" applyNumberFormat="1" applyFont="1" applyBorder="1"/>
    <xf numFmtId="168" fontId="2" fillId="0" borderId="5" xfId="4" applyNumberFormat="1" applyFont="1" applyBorder="1"/>
    <xf numFmtId="167" fontId="2" fillId="0" borderId="4" xfId="0" applyNumberFormat="1" applyFont="1" applyBorder="1"/>
    <xf numFmtId="171" fontId="2" fillId="0" borderId="6" xfId="0" applyNumberFormat="1" applyFont="1" applyBorder="1"/>
    <xf numFmtId="172" fontId="2" fillId="0" borderId="0" xfId="0" applyNumberFormat="1" applyFont="1"/>
    <xf numFmtId="167" fontId="2" fillId="0" borderId="6" xfId="0" applyNumberFormat="1" applyFont="1" applyBorder="1"/>
    <xf numFmtId="167" fontId="2" fillId="0" borderId="7" xfId="0" applyNumberFormat="1" applyFont="1" applyBorder="1"/>
    <xf numFmtId="0" fontId="2" fillId="0" borderId="0" xfId="0" applyFont="1"/>
    <xf numFmtId="0" fontId="0" fillId="0" borderId="2" xfId="0" applyBorder="1"/>
    <xf numFmtId="168" fontId="0" fillId="0" borderId="2" xfId="4" applyNumberFormat="1" applyFont="1" applyBorder="1"/>
    <xf numFmtId="168" fontId="0" fillId="0" borderId="9" xfId="4" applyNumberFormat="1" applyFont="1" applyBorder="1"/>
    <xf numFmtId="0" fontId="0" fillId="0" borderId="8" xfId="0" applyBorder="1"/>
    <xf numFmtId="0" fontId="0" fillId="0" borderId="9" xfId="0" applyBorder="1"/>
    <xf numFmtId="0" fontId="0" fillId="0" borderId="10" xfId="0" applyBorder="1"/>
    <xf numFmtId="168" fontId="2" fillId="0" borderId="6" xfId="4" applyNumberFormat="1" applyFont="1" applyBorder="1"/>
    <xf numFmtId="167" fontId="2" fillId="0" borderId="11" xfId="0" applyNumberFormat="1" applyFont="1" applyBorder="1"/>
    <xf numFmtId="167" fontId="2" fillId="0" borderId="3" xfId="0" applyNumberFormat="1" applyFont="1" applyBorder="1"/>
    <xf numFmtId="172" fontId="2" fillId="0" borderId="6" xfId="0" applyNumberFormat="1" applyFont="1" applyBorder="1"/>
    <xf numFmtId="172" fontId="2" fillId="0" borderId="3" xfId="0" applyNumberFormat="1" applyFont="1" applyBorder="1"/>
    <xf numFmtId="167" fontId="0" fillId="0" borderId="2" xfId="0" applyNumberFormat="1" applyBorder="1"/>
    <xf numFmtId="167" fontId="0" fillId="0" borderId="8" xfId="0" applyNumberFormat="1" applyBorder="1"/>
    <xf numFmtId="172" fontId="0" fillId="0" borderId="9" xfId="0" applyNumberFormat="1" applyBorder="1"/>
    <xf numFmtId="172" fontId="0" fillId="0" borderId="2" xfId="0" applyNumberFormat="1" applyBorder="1"/>
    <xf numFmtId="172" fontId="0" fillId="0" borderId="10" xfId="0" applyNumberFormat="1" applyBorder="1"/>
    <xf numFmtId="167" fontId="0" fillId="0" borderId="9" xfId="0" applyNumberFormat="1" applyBorder="1"/>
    <xf numFmtId="167" fontId="0" fillId="0" borderId="10" xfId="0" applyNumberFormat="1" applyBorder="1"/>
    <xf numFmtId="0" fontId="0" fillId="0" borderId="2" xfId="0" applyBorder="1" applyAlignment="1">
      <alignment horizontal="left" indent="1"/>
    </xf>
    <xf numFmtId="167" fontId="0" fillId="0" borderId="0" xfId="0" applyNumberFormat="1"/>
    <xf numFmtId="168" fontId="0" fillId="0" borderId="0" xfId="4" applyNumberFormat="1" applyFont="1" applyBorder="1"/>
    <xf numFmtId="168" fontId="0" fillId="0" borderId="6" xfId="4" applyNumberFormat="1" applyFont="1" applyBorder="1"/>
    <xf numFmtId="167" fontId="0" fillId="0" borderId="4" xfId="0" applyNumberFormat="1" applyBorder="1"/>
    <xf numFmtId="172" fontId="0" fillId="0" borderId="6" xfId="0" applyNumberFormat="1" applyBorder="1"/>
    <xf numFmtId="172" fontId="0" fillId="0" borderId="0" xfId="0" applyNumberFormat="1"/>
    <xf numFmtId="172" fontId="0" fillId="0" borderId="7" xfId="0" applyNumberFormat="1" applyBorder="1"/>
    <xf numFmtId="167" fontId="0" fillId="0" borderId="6" xfId="0" applyNumberFormat="1" applyBorder="1"/>
    <xf numFmtId="167" fontId="0" fillId="0" borderId="7" xfId="0" applyNumberFormat="1" applyBorder="1"/>
    <xf numFmtId="0" fontId="0" fillId="0" borderId="0" xfId="0" applyAlignment="1">
      <alignment horizontal="left" indent="1"/>
    </xf>
    <xf numFmtId="0" fontId="0" fillId="0" borderId="0" xfId="0" applyAlignment="1">
      <alignment horizontal="left"/>
    </xf>
    <xf numFmtId="171" fontId="2" fillId="0" borderId="0" xfId="0" applyNumberFormat="1" applyFont="1"/>
    <xf numFmtId="171" fontId="2" fillId="0" borderId="7" xfId="0" applyNumberFormat="1" applyFont="1" applyBorder="1"/>
    <xf numFmtId="0" fontId="2" fillId="0" borderId="0" xfId="0" applyFont="1" applyAlignment="1">
      <alignment horizontal="left" indent="1"/>
    </xf>
    <xf numFmtId="171" fontId="0" fillId="0" borderId="9" xfId="0" applyNumberFormat="1" applyBorder="1"/>
    <xf numFmtId="171" fontId="0" fillId="0" borderId="2" xfId="0" applyNumberFormat="1" applyBorder="1"/>
    <xf numFmtId="171" fontId="0" fillId="0" borderId="10" xfId="0" applyNumberFormat="1" applyBorder="1"/>
    <xf numFmtId="171" fontId="0" fillId="0" borderId="6" xfId="0" applyNumberFormat="1" applyBorder="1"/>
    <xf numFmtId="171" fontId="0" fillId="0" borderId="0" xfId="0" applyNumberFormat="1"/>
    <xf numFmtId="171" fontId="0" fillId="0" borderId="7" xfId="0" applyNumberFormat="1" applyBorder="1"/>
    <xf numFmtId="0" fontId="2" fillId="0" borderId="2"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2" xfId="0" applyFont="1" applyBorder="1"/>
    <xf numFmtId="0" fontId="2" fillId="0" borderId="0" xfId="0" applyFont="1" applyAlignment="1">
      <alignment horizontal="centerContinuous"/>
    </xf>
    <xf numFmtId="0" fontId="2" fillId="0" borderId="4" xfId="0" applyFont="1" applyBorder="1" applyAlignment="1">
      <alignment horizontal="centerContinuous"/>
    </xf>
    <xf numFmtId="0" fontId="2" fillId="0" borderId="6" xfId="0" applyFont="1" applyBorder="1" applyAlignment="1">
      <alignment horizontal="centerContinuous"/>
    </xf>
    <xf numFmtId="0" fontId="2" fillId="0" borderId="12" xfId="0" applyFont="1" applyBorder="1" applyAlignment="1">
      <alignment horizontal="centerContinuous"/>
    </xf>
    <xf numFmtId="0" fontId="2" fillId="0" borderId="7" xfId="0" applyFont="1" applyBorder="1" applyAlignment="1">
      <alignment horizontal="centerContinuous"/>
    </xf>
    <xf numFmtId="0" fontId="7" fillId="0" borderId="0" xfId="0" applyFont="1"/>
    <xf numFmtId="0" fontId="13" fillId="0" borderId="0" xfId="0" applyFont="1"/>
    <xf numFmtId="0" fontId="4" fillId="0" borderId="2" xfId="0" applyFont="1" applyBorder="1" applyAlignment="1">
      <alignment horizontal="center"/>
    </xf>
    <xf numFmtId="170" fontId="2" fillId="0" borderId="0" xfId="0" applyNumberFormat="1" applyFont="1"/>
    <xf numFmtId="7" fontId="0" fillId="0" borderId="6" xfId="0" applyNumberFormat="1" applyBorder="1"/>
    <xf numFmtId="7" fontId="0" fillId="0" borderId="0" xfId="0" applyNumberFormat="1"/>
    <xf numFmtId="170" fontId="0" fillId="0" borderId="0" xfId="0" applyNumberFormat="1"/>
    <xf numFmtId="0" fontId="2" fillId="0" borderId="9" xfId="0" applyFont="1" applyBorder="1" applyAlignment="1">
      <alignment horizontal="center" wrapText="1"/>
    </xf>
    <xf numFmtId="0" fontId="2" fillId="0" borderId="10" xfId="0" applyFont="1" applyBorder="1" applyAlignment="1">
      <alignment horizontal="center" wrapText="1"/>
    </xf>
    <xf numFmtId="5" fontId="0" fillId="0" borderId="0" xfId="0" applyNumberFormat="1"/>
    <xf numFmtId="0" fontId="5" fillId="0" borderId="0" xfId="0" applyFont="1" applyAlignment="1">
      <alignment horizontal="left" indent="1"/>
    </xf>
    <xf numFmtId="0" fontId="8" fillId="0" borderId="1" xfId="0" applyFont="1" applyFill="1" applyBorder="1" applyAlignment="1">
      <alignment horizontal="left" vertical="top"/>
    </xf>
    <xf numFmtId="165" fontId="8" fillId="0" borderId="1" xfId="0" applyNumberFormat="1" applyFont="1" applyFill="1" applyBorder="1" applyAlignment="1">
      <alignment horizontal="center" vertical="top"/>
    </xf>
    <xf numFmtId="0" fontId="8" fillId="0" borderId="1" xfId="0" applyFont="1" applyFill="1" applyBorder="1" applyAlignment="1">
      <alignment horizontal="center" vertical="top" wrapText="1"/>
    </xf>
    <xf numFmtId="165" fontId="8" fillId="0" borderId="1" xfId="0" applyNumberFormat="1" applyFont="1" applyFill="1" applyBorder="1" applyAlignment="1">
      <alignment horizontal="center" vertical="top" wrapText="1"/>
    </xf>
    <xf numFmtId="0" fontId="1" fillId="0" borderId="1" xfId="0" applyFont="1" applyFill="1" applyBorder="1" applyAlignment="1">
      <alignment horizontal="left" vertical="top"/>
    </xf>
    <xf numFmtId="165" fontId="8" fillId="0" borderId="1" xfId="0" applyNumberFormat="1" applyFont="1" applyFill="1" applyBorder="1" applyAlignment="1">
      <alignment horizontal="center" vertical="center"/>
    </xf>
    <xf numFmtId="0" fontId="0" fillId="0" borderId="1" xfId="0" applyFill="1" applyBorder="1" applyAlignment="1">
      <alignment horizontal="left" vertical="top"/>
    </xf>
    <xf numFmtId="0" fontId="0" fillId="0" borderId="1" xfId="0" applyFont="1" applyFill="1" applyBorder="1" applyAlignment="1">
      <alignment horizontal="left" vertical="top"/>
    </xf>
    <xf numFmtId="170" fontId="4" fillId="0" borderId="0" xfId="0" applyNumberFormat="1" applyFont="1" applyAlignment="1">
      <alignment horizontal="right"/>
    </xf>
    <xf numFmtId="170" fontId="0" fillId="0" borderId="0" xfId="0" applyNumberFormat="1" applyFont="1" applyFill="1"/>
    <xf numFmtId="170" fontId="0" fillId="0" borderId="0" xfId="0" applyNumberFormat="1" applyFont="1" applyFill="1" applyAlignment="1">
      <alignment horizontal="right"/>
    </xf>
    <xf numFmtId="7" fontId="0" fillId="0" borderId="7" xfId="0" applyNumberFormat="1" applyBorder="1"/>
    <xf numFmtId="0" fontId="0" fillId="0" borderId="7" xfId="0" applyBorder="1"/>
    <xf numFmtId="5" fontId="0" fillId="0" borderId="7" xfId="0" applyNumberFormat="1" applyBorder="1"/>
    <xf numFmtId="5" fontId="0" fillId="0" borderId="10" xfId="0" applyNumberFormat="1" applyBorder="1"/>
    <xf numFmtId="5" fontId="0" fillId="0" borderId="2" xfId="0" applyNumberFormat="1" applyBorder="1"/>
    <xf numFmtId="7" fontId="13" fillId="0" borderId="0" xfId="0" applyNumberFormat="1" applyFont="1"/>
    <xf numFmtId="7" fontId="0" fillId="0" borderId="7" xfId="0" applyNumberFormat="1" applyFont="1" applyBorder="1"/>
    <xf numFmtId="7" fontId="0" fillId="0" borderId="0" xfId="0" applyNumberFormat="1" applyFont="1"/>
    <xf numFmtId="0" fontId="0" fillId="0" borderId="6" xfId="0" applyBorder="1"/>
    <xf numFmtId="5" fontId="0" fillId="0" borderId="6" xfId="0" applyNumberFormat="1" applyBorder="1"/>
    <xf numFmtId="5" fontId="0" fillId="0" borderId="9" xfId="0" applyNumberFormat="1" applyBorder="1"/>
    <xf numFmtId="0" fontId="3" fillId="2" borderId="0" xfId="0" applyFont="1" applyFill="1" applyBorder="1" applyAlignment="1">
      <alignment horizontal="centerContinuous"/>
    </xf>
    <xf numFmtId="0" fontId="11" fillId="0" borderId="0" xfId="0" applyFont="1" applyFill="1" applyBorder="1" applyAlignment="1">
      <alignment horizontal="centerContinuous"/>
    </xf>
    <xf numFmtId="0" fontId="3" fillId="2" borderId="0" xfId="0" applyFont="1" applyFill="1" applyBorder="1" applyAlignment="1">
      <alignment horizontal="centerContinuous" vertical="center"/>
    </xf>
    <xf numFmtId="0" fontId="10" fillId="0" borderId="2" xfId="0" applyFont="1" applyBorder="1" applyAlignment="1">
      <alignment horizontal="center" wrapText="1"/>
    </xf>
    <xf numFmtId="167" fontId="2" fillId="0" borderId="0" xfId="0" applyNumberFormat="1" applyFont="1" applyBorder="1"/>
    <xf numFmtId="171" fontId="2" fillId="0" borderId="0" xfId="0" applyNumberFormat="1" applyFont="1" applyBorder="1"/>
    <xf numFmtId="168" fontId="2" fillId="0" borderId="0" xfId="4" applyNumberFormat="1" applyFont="1" applyFill="1" applyBorder="1"/>
    <xf numFmtId="0" fontId="4" fillId="0" borderId="9" xfId="2" applyFont="1" applyBorder="1" applyAlignment="1">
      <alignment horizontal="center" wrapText="1"/>
    </xf>
    <xf numFmtId="0" fontId="1" fillId="0" borderId="6" xfId="1" applyBorder="1" applyAlignment="1">
      <alignment horizontal="center"/>
    </xf>
    <xf numFmtId="0" fontId="5" fillId="0" borderId="6" xfId="2" applyBorder="1"/>
    <xf numFmtId="0" fontId="11" fillId="0" borderId="3" xfId="0" applyFont="1" applyFill="1" applyBorder="1" applyAlignment="1">
      <alignment horizontal="centerContinuous"/>
    </xf>
    <xf numFmtId="0" fontId="12" fillId="0" borderId="0" xfId="0" applyFont="1" applyAlignment="1">
      <alignment horizontal="center"/>
    </xf>
    <xf numFmtId="7" fontId="12" fillId="0" borderId="0" xfId="0" applyNumberFormat="1" applyFont="1" applyAlignment="1">
      <alignment horizontal="center"/>
    </xf>
    <xf numFmtId="0" fontId="4" fillId="0" borderId="6" xfId="0" applyFont="1" applyBorder="1"/>
    <xf numFmtId="0" fontId="4" fillId="0" borderId="0" xfId="0" applyFont="1" applyAlignment="1">
      <alignment horizontal="centerContinuous"/>
    </xf>
    <xf numFmtId="0" fontId="4" fillId="0" borderId="6" xfId="0" applyFont="1" applyBorder="1" applyAlignment="1">
      <alignment horizontal="centerContinuous"/>
    </xf>
    <xf numFmtId="7" fontId="4" fillId="0" borderId="0" xfId="0" applyNumberFormat="1" applyFont="1"/>
    <xf numFmtId="0" fontId="4" fillId="0" borderId="0" xfId="0" applyFont="1"/>
    <xf numFmtId="0" fontId="4" fillId="0" borderId="9" xfId="0" applyFont="1" applyBorder="1" applyAlignment="1">
      <alignment horizontal="center"/>
    </xf>
    <xf numFmtId="7" fontId="4" fillId="0" borderId="2" xfId="0" applyNumberFormat="1" applyFont="1" applyBorder="1" applyAlignment="1">
      <alignment horizontal="center"/>
    </xf>
    <xf numFmtId="0" fontId="4" fillId="0" borderId="6" xfId="0" applyFont="1" applyBorder="1" applyAlignment="1">
      <alignment horizontal="center"/>
    </xf>
    <xf numFmtId="9" fontId="5" fillId="0" borderId="0" xfId="0" applyNumberFormat="1" applyFont="1" applyAlignment="1">
      <alignment horizontal="center"/>
    </xf>
    <xf numFmtId="0" fontId="5" fillId="0" borderId="6" xfId="0" applyFont="1" applyBorder="1" applyAlignment="1">
      <alignment horizontal="center"/>
    </xf>
    <xf numFmtId="7" fontId="5" fillId="0" borderId="0" xfId="4" applyNumberFormat="1" applyFont="1" applyFill="1" applyBorder="1" applyAlignment="1">
      <alignment horizontal="center"/>
    </xf>
    <xf numFmtId="7" fontId="5" fillId="0" borderId="0" xfId="0" applyNumberFormat="1" applyFont="1" applyAlignment="1">
      <alignment horizontal="center"/>
    </xf>
    <xf numFmtId="0" fontId="16" fillId="0" borderId="0" xfId="0" applyFont="1" applyAlignment="1">
      <alignment horizontal="right"/>
    </xf>
    <xf numFmtId="17" fontId="5" fillId="0" borderId="6" xfId="0" applyNumberFormat="1" applyFont="1" applyBorder="1" applyAlignment="1">
      <alignment horizontal="center"/>
    </xf>
    <xf numFmtId="10" fontId="5" fillId="0" borderId="0" xfId="4" applyNumberFormat="1" applyFont="1" applyBorder="1"/>
    <xf numFmtId="0" fontId="5" fillId="0" borderId="0" xfId="0" applyFont="1" applyAlignment="1">
      <alignment horizontal="right"/>
    </xf>
    <xf numFmtId="17" fontId="5" fillId="3" borderId="6" xfId="0" applyNumberFormat="1" applyFont="1" applyFill="1" applyBorder="1" applyAlignment="1">
      <alignment horizontal="center"/>
    </xf>
    <xf numFmtId="10" fontId="5" fillId="3" borderId="0" xfId="4" applyNumberFormat="1" applyFont="1" applyFill="1" applyBorder="1"/>
    <xf numFmtId="0" fontId="5" fillId="3" borderId="0" xfId="0" applyFont="1" applyFill="1" applyAlignment="1">
      <alignment horizontal="right"/>
    </xf>
    <xf numFmtId="17" fontId="5" fillId="0" borderId="9" xfId="0" applyNumberFormat="1" applyFont="1" applyBorder="1" applyAlignment="1">
      <alignment horizontal="center"/>
    </xf>
    <xf numFmtId="10" fontId="5" fillId="0" borderId="2" xfId="4" applyNumberFormat="1" applyFont="1" applyBorder="1"/>
    <xf numFmtId="0" fontId="5" fillId="0" borderId="2" xfId="0" applyFont="1" applyBorder="1" applyAlignment="1">
      <alignment horizontal="right"/>
    </xf>
    <xf numFmtId="0" fontId="4" fillId="0" borderId="0" xfId="0" applyFont="1" applyAlignment="1">
      <alignment horizontal="left"/>
    </xf>
    <xf numFmtId="0" fontId="4" fillId="0" borderId="9" xfId="0" applyFont="1" applyBorder="1" applyAlignment="1">
      <alignment horizontal="left"/>
    </xf>
    <xf numFmtId="0" fontId="5" fillId="0" borderId="2" xfId="0" applyFont="1" applyBorder="1"/>
    <xf numFmtId="10" fontId="5" fillId="3" borderId="6" xfId="4" applyNumberFormat="1" applyFont="1" applyFill="1" applyBorder="1" applyAlignment="1">
      <alignment horizontal="left" indent="1"/>
    </xf>
    <xf numFmtId="10" fontId="5" fillId="3" borderId="0" xfId="4" applyNumberFormat="1" applyFont="1" applyFill="1" applyBorder="1" applyAlignment="1">
      <alignment horizontal="right"/>
    </xf>
    <xf numFmtId="10" fontId="5" fillId="0" borderId="0" xfId="0" applyNumberFormat="1" applyFont="1"/>
    <xf numFmtId="10" fontId="5" fillId="0" borderId="2" xfId="0" applyNumberFormat="1" applyFont="1" applyBorder="1"/>
    <xf numFmtId="7" fontId="5" fillId="3" borderId="0" xfId="4" applyNumberFormat="1" applyFont="1" applyFill="1" applyBorder="1"/>
    <xf numFmtId="0" fontId="4" fillId="0" borderId="6" xfId="0" applyFont="1" applyBorder="1" applyAlignment="1">
      <alignment horizontal="left" indent="1"/>
    </xf>
    <xf numFmtId="10" fontId="0" fillId="0" borderId="0" xfId="0" applyNumberFormat="1"/>
    <xf numFmtId="0" fontId="17" fillId="0" borderId="0" xfId="0" applyFont="1" applyAlignment="1">
      <alignment horizontal="left"/>
    </xf>
    <xf numFmtId="10" fontId="6" fillId="0" borderId="0" xfId="4" applyNumberFormat="1" applyFont="1" applyBorder="1"/>
    <xf numFmtId="10" fontId="6" fillId="0" borderId="0" xfId="4" applyNumberFormat="1" applyFont="1"/>
    <xf numFmtId="0" fontId="4" fillId="0" borderId="9" xfId="0" applyFont="1" applyBorder="1"/>
    <xf numFmtId="0" fontId="4" fillId="0" borderId="2" xfId="0" applyFont="1" applyBorder="1"/>
    <xf numFmtId="10" fontId="0" fillId="0" borderId="0" xfId="0" applyNumberFormat="1" applyAlignment="1">
      <alignment horizontal="right"/>
    </xf>
    <xf numFmtId="0" fontId="16" fillId="0" borderId="0" xfId="0" applyFont="1"/>
    <xf numFmtId="37" fontId="0" fillId="0" borderId="0" xfId="0" applyNumberFormat="1"/>
    <xf numFmtId="7" fontId="0" fillId="0" borderId="0" xfId="0" applyNumberFormat="1" applyAlignment="1">
      <alignment horizontal="right"/>
    </xf>
    <xf numFmtId="0" fontId="2" fillId="0" borderId="0" xfId="0" applyFont="1" applyAlignment="1">
      <alignment horizontal="center"/>
    </xf>
    <xf numFmtId="17" fontId="5" fillId="4" borderId="6" xfId="0" applyNumberFormat="1" applyFont="1" applyFill="1" applyBorder="1" applyAlignment="1">
      <alignment horizontal="center"/>
    </xf>
    <xf numFmtId="10" fontId="5" fillId="4" borderId="0" xfId="4" applyNumberFormat="1" applyFont="1" applyFill="1" applyBorder="1"/>
    <xf numFmtId="0" fontId="5" fillId="4" borderId="0" xfId="0" applyFont="1" applyFill="1" applyAlignment="1">
      <alignment horizontal="right"/>
    </xf>
    <xf numFmtId="0" fontId="5" fillId="4" borderId="6" xfId="0" applyFont="1" applyFill="1" applyBorder="1" applyAlignment="1">
      <alignment horizontal="left" indent="1"/>
    </xf>
    <xf numFmtId="10" fontId="5" fillId="4" borderId="0" xfId="0" applyNumberFormat="1" applyFont="1" applyFill="1"/>
    <xf numFmtId="7" fontId="5" fillId="4" borderId="0" xfId="0" applyNumberFormat="1" applyFont="1" applyFill="1"/>
    <xf numFmtId="0" fontId="5" fillId="4" borderId="9" xfId="0" applyFont="1" applyFill="1" applyBorder="1" applyAlignment="1">
      <alignment horizontal="left" indent="1"/>
    </xf>
    <xf numFmtId="7" fontId="5" fillId="4" borderId="2" xfId="0" applyNumberFormat="1" applyFont="1" applyFill="1" applyBorder="1"/>
    <xf numFmtId="0" fontId="5" fillId="4" borderId="2" xfId="0" applyFont="1" applyFill="1" applyBorder="1" applyAlignment="1">
      <alignment horizontal="right"/>
    </xf>
    <xf numFmtId="0" fontId="11" fillId="2" borderId="0" xfId="0" applyFont="1" applyFill="1" applyAlignment="1">
      <alignment horizontal="centerContinuous" vertical="center"/>
    </xf>
    <xf numFmtId="0" fontId="4" fillId="2" borderId="0" xfId="0" applyFont="1" applyFill="1" applyAlignment="1">
      <alignment horizontal="centerContinuous"/>
    </xf>
    <xf numFmtId="7" fontId="4" fillId="2" borderId="0" xfId="0" applyNumberFormat="1" applyFont="1" applyFill="1" applyAlignment="1">
      <alignment horizontal="centerContinuous"/>
    </xf>
    <xf numFmtId="0" fontId="11" fillId="2" borderId="0" xfId="0" applyFont="1" applyFill="1" applyAlignment="1">
      <alignment horizontal="centerContinuous"/>
    </xf>
    <xf numFmtId="0" fontId="4" fillId="2" borderId="0" xfId="0" applyFont="1" applyFill="1" applyAlignment="1">
      <alignment horizontal="centerContinuous" vertical="center"/>
    </xf>
    <xf numFmtId="0" fontId="12" fillId="0" borderId="0" xfId="0" applyFont="1" applyAlignment="1">
      <alignment horizontal="left"/>
    </xf>
    <xf numFmtId="0" fontId="18" fillId="0" borderId="0" xfId="0" applyFont="1" applyAlignment="1">
      <alignment horizontal="center"/>
    </xf>
    <xf numFmtId="174" fontId="4" fillId="0" borderId="0" xfId="0" applyNumberFormat="1" applyFont="1"/>
    <xf numFmtId="0" fontId="4" fillId="0" borderId="0" xfId="0" applyFont="1" applyAlignment="1">
      <alignment horizontal="left" indent="1"/>
    </xf>
    <xf numFmtId="174" fontId="4" fillId="0" borderId="1" xfId="0" applyNumberFormat="1" applyFont="1" applyBorder="1" applyAlignment="1">
      <alignment horizontal="center"/>
    </xf>
    <xf numFmtId="37" fontId="4" fillId="0" borderId="1" xfId="0" applyNumberFormat="1" applyFont="1" applyBorder="1" applyAlignment="1">
      <alignment horizontal="center"/>
    </xf>
    <xf numFmtId="0" fontId="4" fillId="0" borderId="1" xfId="0" applyFont="1" applyBorder="1" applyAlignment="1">
      <alignment horizontal="left" indent="1"/>
    </xf>
    <xf numFmtId="174" fontId="5" fillId="0" borderId="2" xfId="0" applyNumberFormat="1" applyFont="1" applyBorder="1" applyAlignment="1">
      <alignment horizontal="center"/>
    </xf>
    <xf numFmtId="37" fontId="5" fillId="0" borderId="2" xfId="0" applyNumberFormat="1" applyFont="1" applyBorder="1" applyAlignment="1">
      <alignment horizontal="center"/>
    </xf>
    <xf numFmtId="0" fontId="5" fillId="0" borderId="2" xfId="0" applyFont="1" applyBorder="1" applyAlignment="1">
      <alignment horizontal="left" indent="1"/>
    </xf>
    <xf numFmtId="0" fontId="12" fillId="0" borderId="2" xfId="0" applyFont="1" applyBorder="1" applyAlignment="1">
      <alignment horizontal="center"/>
    </xf>
    <xf numFmtId="174" fontId="5" fillId="0" borderId="0" xfId="0" applyNumberFormat="1" applyFont="1" applyAlignment="1">
      <alignment horizontal="center"/>
    </xf>
    <xf numFmtId="37" fontId="5" fillId="0" borderId="0" xfId="0" applyNumberFormat="1" applyFont="1" applyAlignment="1">
      <alignment horizontal="center"/>
    </xf>
    <xf numFmtId="175" fontId="5" fillId="0" borderId="0" xfId="5" applyNumberFormat="1" applyFont="1"/>
    <xf numFmtId="175" fontId="4" fillId="0" borderId="0" xfId="5" applyNumberFormat="1" applyFont="1"/>
    <xf numFmtId="175" fontId="5" fillId="0" borderId="2" xfId="0" applyNumberFormat="1" applyFont="1" applyBorder="1"/>
    <xf numFmtId="175" fontId="5" fillId="0" borderId="0" xfId="0" applyNumberFormat="1" applyFont="1"/>
    <xf numFmtId="37" fontId="5" fillId="0" borderId="2" xfId="0" applyNumberFormat="1" applyFont="1" applyBorder="1"/>
    <xf numFmtId="37" fontId="5" fillId="0" borderId="0" xfId="0" applyNumberFormat="1" applyFont="1"/>
    <xf numFmtId="176" fontId="5" fillId="0" borderId="0" xfId="0" quotePrefix="1" applyNumberFormat="1" applyFont="1" applyAlignment="1">
      <alignment horizontal="center"/>
    </xf>
    <xf numFmtId="0" fontId="6" fillId="0" borderId="0" xfId="0" applyFont="1" applyAlignment="1">
      <alignment horizontal="center"/>
    </xf>
    <xf numFmtId="170" fontId="5" fillId="0" borderId="2" xfId="0" applyNumberFormat="1" applyFont="1" applyBorder="1"/>
    <xf numFmtId="170" fontId="5" fillId="0" borderId="0" xfId="0" applyNumberFormat="1" applyFont="1"/>
    <xf numFmtId="0" fontId="4" fillId="0" borderId="10" xfId="0" applyFont="1" applyBorder="1" applyAlignment="1">
      <alignment horizontal="centerContinuous"/>
    </xf>
    <xf numFmtId="0" fontId="4" fillId="0" borderId="0" xfId="0" applyFont="1" applyAlignment="1">
      <alignment horizontal="center" wrapText="1"/>
    </xf>
    <xf numFmtId="3" fontId="2" fillId="0" borderId="0" xfId="0" applyNumberFormat="1" applyFont="1" applyAlignment="1">
      <alignment horizontal="center"/>
    </xf>
    <xf numFmtId="170" fontId="4" fillId="0" borderId="2" xfId="0" applyNumberFormat="1" applyFont="1" applyBorder="1" applyAlignment="1">
      <alignment horizontal="center" wrapText="1"/>
    </xf>
    <xf numFmtId="170" fontId="5" fillId="0" borderId="0" xfId="0" quotePrefix="1" applyNumberFormat="1" applyFont="1" applyAlignment="1">
      <alignment horizontal="center"/>
    </xf>
    <xf numFmtId="7" fontId="5" fillId="0" borderId="0" xfId="0" applyNumberFormat="1" applyFont="1"/>
    <xf numFmtId="176" fontId="5" fillId="0" borderId="2" xfId="0" quotePrefix="1" applyNumberFormat="1" applyFont="1" applyBorder="1" applyAlignment="1">
      <alignment horizontal="center"/>
    </xf>
    <xf numFmtId="170" fontId="5" fillId="0" borderId="2" xfId="0" quotePrefix="1" applyNumberFormat="1" applyFont="1" applyBorder="1" applyAlignment="1">
      <alignment horizontal="center"/>
    </xf>
    <xf numFmtId="7" fontId="5" fillId="0" borderId="2" xfId="0" applyNumberFormat="1" applyFont="1" applyBorder="1"/>
    <xf numFmtId="0" fontId="4" fillId="0" borderId="0" xfId="0" applyFont="1" applyAlignment="1">
      <alignment horizontal="center"/>
    </xf>
    <xf numFmtId="170" fontId="4" fillId="0" borderId="0" xfId="0" applyNumberFormat="1" applyFont="1" applyAlignment="1">
      <alignment horizontal="center"/>
    </xf>
    <xf numFmtId="170" fontId="5" fillId="0" borderId="0" xfId="0" applyNumberFormat="1" applyFont="1" applyAlignment="1">
      <alignment horizontal="center"/>
    </xf>
    <xf numFmtId="170" fontId="2" fillId="0" borderId="0" xfId="0" applyNumberFormat="1" applyFont="1" applyAlignment="1">
      <alignment horizontal="center"/>
    </xf>
    <xf numFmtId="168" fontId="5" fillId="0" borderId="0" xfId="6" applyNumberFormat="1" applyFont="1"/>
    <xf numFmtId="0" fontId="20" fillId="0" borderId="0" xfId="0" applyFont="1"/>
    <xf numFmtId="3" fontId="5" fillId="0" borderId="0" xfId="0" quotePrefix="1" applyNumberFormat="1" applyFont="1" applyAlignment="1">
      <alignment horizontal="center"/>
    </xf>
    <xf numFmtId="3" fontId="5" fillId="0" borderId="2" xfId="0" quotePrefix="1" applyNumberFormat="1" applyFont="1" applyBorder="1" applyAlignment="1">
      <alignment horizontal="center"/>
    </xf>
    <xf numFmtId="3" fontId="4" fillId="0" borderId="0" xfId="0" applyNumberFormat="1" applyFont="1" applyAlignment="1">
      <alignment horizontal="center"/>
    </xf>
    <xf numFmtId="0" fontId="16" fillId="0" borderId="0" xfId="0" applyFont="1" applyAlignment="1">
      <alignment horizontal="center"/>
    </xf>
    <xf numFmtId="0" fontId="17" fillId="0" borderId="2" xfId="0" applyFont="1" applyBorder="1" applyAlignment="1">
      <alignment horizontal="centerContinuous"/>
    </xf>
    <xf numFmtId="0" fontId="21" fillId="0" borderId="0" xfId="0" applyFont="1"/>
    <xf numFmtId="0" fontId="2" fillId="0" borderId="0" xfId="0" applyFont="1" applyBorder="1" applyAlignment="1">
      <alignment horizontal="centerContinuous"/>
    </xf>
    <xf numFmtId="168" fontId="0" fillId="0" borderId="0" xfId="4" applyNumberFormat="1" applyFont="1" applyFill="1" applyBorder="1"/>
    <xf numFmtId="168" fontId="0" fillId="0" borderId="2" xfId="4" applyNumberFormat="1" applyFont="1" applyFill="1" applyBorder="1"/>
    <xf numFmtId="168" fontId="2" fillId="0" borderId="3" xfId="4" applyNumberFormat="1" applyFont="1" applyFill="1" applyBorder="1"/>
    <xf numFmtId="0" fontId="0" fillId="0" borderId="0" xfId="0" applyBorder="1"/>
    <xf numFmtId="0" fontId="22" fillId="0" borderId="0" xfId="0" applyFont="1"/>
    <xf numFmtId="167" fontId="22" fillId="0" borderId="0" xfId="0" applyNumberFormat="1" applyFont="1" applyBorder="1"/>
    <xf numFmtId="167" fontId="22" fillId="0" borderId="0" xfId="0" applyNumberFormat="1" applyFont="1"/>
    <xf numFmtId="172" fontId="22" fillId="0" borderId="0" xfId="0" applyNumberFormat="1" applyFont="1"/>
    <xf numFmtId="171" fontId="22" fillId="0" borderId="0" xfId="0" applyNumberFormat="1" applyFont="1" applyBorder="1"/>
    <xf numFmtId="168" fontId="22" fillId="0" borderId="0" xfId="4" applyNumberFormat="1" applyFont="1" applyBorder="1"/>
    <xf numFmtId="168" fontId="22" fillId="0" borderId="0" xfId="4" applyNumberFormat="1" applyFont="1" applyFill="1" applyBorder="1"/>
    <xf numFmtId="0" fontId="7" fillId="0" borderId="0" xfId="0" applyFont="1" applyBorder="1"/>
    <xf numFmtId="10" fontId="4" fillId="0" borderId="13" xfId="0" applyNumberFormat="1" applyFont="1" applyBorder="1"/>
    <xf numFmtId="10" fontId="4" fillId="0" borderId="0" xfId="0" applyNumberFormat="1" applyFont="1"/>
    <xf numFmtId="0" fontId="2" fillId="0" borderId="0" xfId="0" applyFont="1" applyAlignment="1">
      <alignment horizontal="left"/>
    </xf>
    <xf numFmtId="167" fontId="2" fillId="0" borderId="13" xfId="0" applyNumberFormat="1" applyFont="1" applyBorder="1"/>
    <xf numFmtId="0" fontId="2" fillId="0" borderId="5" xfId="0" applyFont="1" applyBorder="1" applyAlignment="1">
      <alignment horizontal="left"/>
    </xf>
    <xf numFmtId="0" fontId="6" fillId="0" borderId="3" xfId="0" applyFont="1" applyBorder="1" applyAlignment="1">
      <alignment horizontal="center"/>
    </xf>
    <xf numFmtId="177" fontId="2" fillId="0" borderId="7" xfId="4" applyNumberFormat="1" applyFont="1" applyFill="1" applyBorder="1"/>
    <xf numFmtId="177" fontId="0" fillId="0" borderId="0" xfId="0" applyNumberFormat="1"/>
    <xf numFmtId="0" fontId="0" fillId="0" borderId="6" xfId="0" applyBorder="1" applyAlignment="1">
      <alignment horizontal="left" indent="2"/>
    </xf>
    <xf numFmtId="177" fontId="2" fillId="0" borderId="7" xfId="0" applyNumberFormat="1" applyFont="1" applyBorder="1"/>
    <xf numFmtId="166" fontId="2" fillId="0" borderId="7" xfId="0" applyNumberFormat="1" applyFont="1" applyBorder="1"/>
    <xf numFmtId="166" fontId="0" fillId="0" borderId="0" xfId="0" applyNumberFormat="1"/>
    <xf numFmtId="3" fontId="2" fillId="0" borderId="7" xfId="0" applyNumberFormat="1" applyFont="1" applyBorder="1"/>
    <xf numFmtId="3" fontId="0" fillId="0" borderId="0" xfId="0" applyNumberFormat="1"/>
    <xf numFmtId="3" fontId="5" fillId="0" borderId="0" xfId="0" applyNumberFormat="1" applyFont="1"/>
    <xf numFmtId="0" fontId="2" fillId="0" borderId="7" xfId="0" applyFont="1" applyBorder="1" applyAlignment="1">
      <alignment horizontal="center" wrapText="1"/>
    </xf>
    <xf numFmtId="0" fontId="2" fillId="0" borderId="0" xfId="0" applyFont="1" applyAlignment="1">
      <alignment horizontal="center" wrapText="1"/>
    </xf>
    <xf numFmtId="0" fontId="2" fillId="0" borderId="6" xfId="0" applyFont="1" applyBorder="1" applyAlignment="1">
      <alignment horizontal="left"/>
    </xf>
    <xf numFmtId="0" fontId="2" fillId="0" borderId="14" xfId="0" applyFont="1" applyBorder="1" applyAlignment="1">
      <alignment horizontal="center" wrapText="1"/>
    </xf>
    <xf numFmtId="0" fontId="2" fillId="0" borderId="10" xfId="0" applyFont="1" applyBorder="1" applyAlignment="1">
      <alignment horizontal="centerContinuous"/>
    </xf>
    <xf numFmtId="167" fontId="4" fillId="0" borderId="0" xfId="0" applyNumberFormat="1" applyFont="1"/>
    <xf numFmtId="167" fontId="4" fillId="0" borderId="13" xfId="0" applyNumberFormat="1" applyFont="1" applyBorder="1"/>
    <xf numFmtId="177" fontId="4" fillId="0" borderId="7" xfId="4" applyNumberFormat="1" applyFont="1" applyFill="1" applyBorder="1"/>
    <xf numFmtId="177" fontId="5" fillId="0" borderId="0" xfId="0" applyNumberFormat="1" applyFont="1"/>
    <xf numFmtId="177" fontId="4" fillId="0" borderId="7" xfId="0" applyNumberFormat="1" applyFont="1" applyBorder="1"/>
    <xf numFmtId="167" fontId="4" fillId="0" borderId="7" xfId="0" applyNumberFormat="1" applyFont="1" applyBorder="1"/>
    <xf numFmtId="167" fontId="5" fillId="0" borderId="0" xfId="0" applyNumberFormat="1" applyFont="1"/>
    <xf numFmtId="166" fontId="4" fillId="0" borderId="7" xfId="0" applyNumberFormat="1" applyFont="1" applyBorder="1"/>
    <xf numFmtId="3" fontId="4" fillId="0" borderId="7" xfId="0" applyNumberFormat="1" applyFont="1" applyBorder="1"/>
    <xf numFmtId="0" fontId="4" fillId="0" borderId="7" xfId="0" applyFont="1" applyBorder="1" applyAlignment="1">
      <alignment horizontal="center" wrapText="1"/>
    </xf>
    <xf numFmtId="0" fontId="6" fillId="0" borderId="0" xfId="0" applyFont="1" applyAlignment="1">
      <alignment horizontal="left"/>
    </xf>
    <xf numFmtId="0" fontId="2" fillId="0" borderId="5" xfId="0" applyFont="1" applyBorder="1"/>
    <xf numFmtId="167" fontId="2" fillId="0" borderId="5" xfId="0" applyNumberFormat="1" applyFont="1" applyBorder="1"/>
    <xf numFmtId="0" fontId="2" fillId="0" borderId="5" xfId="0" applyFont="1" applyBorder="1" applyAlignment="1">
      <alignment horizontal="left" indent="1"/>
    </xf>
    <xf numFmtId="166" fontId="5" fillId="0" borderId="0" xfId="0" applyNumberFormat="1" applyFont="1"/>
    <xf numFmtId="0" fontId="0" fillId="0" borderId="0" xfId="0" applyAlignment="1">
      <alignment horizontal="center"/>
    </xf>
    <xf numFmtId="167" fontId="2" fillId="0" borderId="13" xfId="4" applyNumberFormat="1" applyFont="1" applyFill="1" applyBorder="1"/>
    <xf numFmtId="0" fontId="2" fillId="0" borderId="6" xfId="0" applyFont="1" applyBorder="1"/>
    <xf numFmtId="0" fontId="4" fillId="0" borderId="14" xfId="0" applyFont="1" applyBorder="1" applyAlignment="1">
      <alignment horizontal="center" wrapText="1"/>
    </xf>
    <xf numFmtId="0" fontId="23" fillId="0" borderId="0" xfId="0" applyFont="1"/>
    <xf numFmtId="167" fontId="4" fillId="0" borderId="2" xfId="0" applyNumberFormat="1" applyFont="1" applyBorder="1"/>
    <xf numFmtId="167" fontId="5" fillId="0" borderId="9" xfId="0" applyNumberFormat="1" applyFont="1" applyBorder="1"/>
    <xf numFmtId="167" fontId="5" fillId="0" borderId="2" xfId="0" applyNumberFormat="1" applyFont="1" applyBorder="1"/>
    <xf numFmtId="167" fontId="0" fillId="0" borderId="5" xfId="0" applyNumberFormat="1" applyBorder="1"/>
    <xf numFmtId="0" fontId="0" fillId="0" borderId="5" xfId="0" applyBorder="1"/>
    <xf numFmtId="3" fontId="24" fillId="0" borderId="0" xfId="0" applyNumberFormat="1" applyFont="1" applyAlignment="1">
      <alignment horizontal="center"/>
    </xf>
    <xf numFmtId="7" fontId="2" fillId="0" borderId="7" xfId="0" applyNumberFormat="1" applyFont="1" applyBorder="1"/>
    <xf numFmtId="7" fontId="2" fillId="0" borderId="6" xfId="0" applyNumberFormat="1" applyFont="1" applyBorder="1"/>
    <xf numFmtId="10" fontId="2" fillId="0" borderId="7" xfId="0" applyNumberFormat="1" applyFont="1" applyBorder="1"/>
    <xf numFmtId="10" fontId="2" fillId="0" borderId="0" xfId="4" applyNumberFormat="1" applyFont="1" applyBorder="1"/>
    <xf numFmtId="7" fontId="2" fillId="0" borderId="0" xfId="0" applyNumberFormat="1" applyFont="1"/>
    <xf numFmtId="7" fontId="0" fillId="0" borderId="10" xfId="0" applyNumberFormat="1" applyBorder="1"/>
    <xf numFmtId="7" fontId="0" fillId="0" borderId="9" xfId="0" applyNumberFormat="1" applyBorder="1"/>
    <xf numFmtId="10" fontId="0" fillId="0" borderId="10" xfId="0" applyNumberFormat="1" applyBorder="1"/>
    <xf numFmtId="10" fontId="0" fillId="0" borderId="2" xfId="0" applyNumberFormat="1" applyBorder="1"/>
    <xf numFmtId="7" fontId="0" fillId="0" borderId="2" xfId="0" applyNumberFormat="1" applyBorder="1"/>
    <xf numFmtId="170" fontId="0" fillId="0" borderId="2" xfId="0" applyNumberFormat="1" applyBorder="1"/>
    <xf numFmtId="10" fontId="0" fillId="0" borderId="7" xfId="0" applyNumberFormat="1" applyBorder="1"/>
    <xf numFmtId="0" fontId="7" fillId="0" borderId="7" xfId="0" applyFont="1" applyBorder="1" applyAlignment="1">
      <alignment horizontal="center"/>
    </xf>
    <xf numFmtId="0" fontId="7" fillId="0" borderId="6" xfId="0" applyFont="1" applyBorder="1" applyAlignment="1">
      <alignment horizontal="center"/>
    </xf>
    <xf numFmtId="0" fontId="7" fillId="0" borderId="0" xfId="0" applyFont="1" applyAlignment="1">
      <alignment horizontal="center"/>
    </xf>
    <xf numFmtId="0" fontId="0" fillId="0" borderId="0" xfId="0" applyAlignment="1">
      <alignment horizontal="left" indent="2"/>
    </xf>
    <xf numFmtId="173" fontId="0" fillId="0" borderId="0" xfId="7" applyFont="1"/>
    <xf numFmtId="175" fontId="0" fillId="0" borderId="0" xfId="7" applyNumberFormat="1" applyFont="1"/>
    <xf numFmtId="167" fontId="0" fillId="0" borderId="0" xfId="7" applyNumberFormat="1" applyFont="1"/>
    <xf numFmtId="170" fontId="0" fillId="0" borderId="0" xfId="7" applyNumberFormat="1" applyFont="1"/>
    <xf numFmtId="178" fontId="0" fillId="0" borderId="0" xfId="0" applyNumberFormat="1" applyAlignment="1">
      <alignment horizontal="right"/>
    </xf>
    <xf numFmtId="175" fontId="5" fillId="0" borderId="0" xfId="0" applyNumberFormat="1" applyFont="1" applyAlignment="1">
      <alignment horizontal="right"/>
    </xf>
    <xf numFmtId="178" fontId="0" fillId="0" borderId="0" xfId="7" applyNumberFormat="1" applyFont="1"/>
    <xf numFmtId="170" fontId="0" fillId="0" borderId="0" xfId="11" applyNumberFormat="1" applyFont="1" applyFill="1" applyBorder="1"/>
    <xf numFmtId="7" fontId="0" fillId="0" borderId="0" xfId="7" applyNumberFormat="1" applyFont="1"/>
    <xf numFmtId="173" fontId="4" fillId="0" borderId="2" xfId="7" applyFont="1" applyBorder="1" applyAlignment="1">
      <alignment horizontal="center" wrapText="1"/>
    </xf>
    <xf numFmtId="0" fontId="7" fillId="0" borderId="0" xfId="0" quotePrefix="1" applyFont="1" applyAlignment="1">
      <alignment horizontal="center"/>
    </xf>
    <xf numFmtId="173" fontId="7" fillId="0" borderId="0" xfId="7" applyFont="1" applyAlignment="1">
      <alignment horizontal="center"/>
    </xf>
    <xf numFmtId="173" fontId="7" fillId="0" borderId="0" xfId="7" applyFont="1"/>
    <xf numFmtId="0" fontId="3" fillId="2" borderId="0" xfId="8" applyNumberFormat="1" applyFont="1" applyFill="1" applyAlignment="1">
      <alignment horizontal="centerContinuous"/>
    </xf>
    <xf numFmtId="0" fontId="25" fillId="0" borderId="0" xfId="0" applyFont="1" applyAlignment="1">
      <alignment vertical="center"/>
    </xf>
    <xf numFmtId="175" fontId="4" fillId="0" borderId="0" xfId="0" applyNumberFormat="1" applyFont="1" applyAlignment="1">
      <alignment horizontal="center" vertical="center"/>
    </xf>
    <xf numFmtId="0" fontId="10" fillId="0" borderId="3" xfId="0" applyFont="1" applyBorder="1" applyAlignment="1">
      <alignment vertical="center"/>
    </xf>
    <xf numFmtId="175" fontId="4" fillId="0" borderId="1" xfId="0" applyNumberFormat="1" applyFont="1" applyBorder="1" applyAlignment="1">
      <alignment horizontal="center" vertical="center"/>
    </xf>
    <xf numFmtId="0" fontId="10" fillId="0" borderId="1" xfId="0" applyFont="1" applyBorder="1" applyAlignment="1">
      <alignment vertical="center"/>
    </xf>
    <xf numFmtId="175" fontId="5" fillId="0" borderId="0" xfId="0" applyNumberFormat="1" applyFont="1" applyAlignment="1">
      <alignment horizontal="center" vertical="center"/>
    </xf>
    <xf numFmtId="0" fontId="8" fillId="0" borderId="3" xfId="0" applyFont="1" applyBorder="1" applyAlignment="1">
      <alignment horizontal="left" vertical="center" indent="1"/>
    </xf>
    <xf numFmtId="175" fontId="4" fillId="0" borderId="2" xfId="0" applyNumberFormat="1" applyFont="1" applyBorder="1" applyAlignment="1">
      <alignment horizontal="center" vertical="center"/>
    </xf>
    <xf numFmtId="0" fontId="10" fillId="0" borderId="2" xfId="0" applyFont="1" applyBorder="1" applyAlignment="1">
      <alignment vertical="center"/>
    </xf>
    <xf numFmtId="0" fontId="8" fillId="0" borderId="0" xfId="0" applyFont="1" applyAlignment="1">
      <alignment horizontal="left" vertical="center" indent="1"/>
    </xf>
    <xf numFmtId="179" fontId="4" fillId="0" borderId="1" xfId="0" applyNumberFormat="1" applyFont="1" applyBorder="1" applyAlignment="1">
      <alignment horizontal="center" vertical="center"/>
    </xf>
    <xf numFmtId="0" fontId="0" fillId="0" borderId="0" xfId="0" applyAlignment="1">
      <alignment horizontal="center" wrapText="1"/>
    </xf>
    <xf numFmtId="0" fontId="3" fillId="2" borderId="0" xfId="0" applyFont="1" applyFill="1" applyAlignment="1">
      <alignment horizontal="centerContinuous" vertical="center" wrapText="1"/>
    </xf>
    <xf numFmtId="7" fontId="5" fillId="0" borderId="0" xfId="11" applyNumberFormat="1" applyFont="1" applyFill="1" applyBorder="1" applyAlignment="1">
      <alignment horizontal="center"/>
    </xf>
    <xf numFmtId="7" fontId="4" fillId="0" borderId="0" xfId="11" applyNumberFormat="1" applyFont="1" applyFill="1" applyBorder="1" applyAlignment="1">
      <alignment horizontal="center"/>
    </xf>
    <xf numFmtId="178" fontId="2" fillId="0" borderId="0" xfId="0" applyNumberFormat="1" applyFont="1" applyAlignment="1">
      <alignment horizontal="right"/>
    </xf>
    <xf numFmtId="7" fontId="2" fillId="0" borderId="0" xfId="0" applyNumberFormat="1" applyFont="1" applyAlignment="1">
      <alignment horizontal="right"/>
    </xf>
    <xf numFmtId="5" fontId="4" fillId="0" borderId="0" xfId="9" applyNumberFormat="1" applyFont="1" applyFill="1" applyBorder="1" applyAlignment="1">
      <alignment horizontal="right"/>
    </xf>
    <xf numFmtId="7" fontId="4" fillId="0" borderId="0" xfId="9" applyNumberFormat="1" applyFont="1" applyFill="1" applyBorder="1" applyAlignment="1">
      <alignment horizontal="right"/>
    </xf>
    <xf numFmtId="180" fontId="4" fillId="0" borderId="0" xfId="10" applyNumberFormat="1" applyFont="1" applyFill="1" applyBorder="1"/>
    <xf numFmtId="5" fontId="4" fillId="0" borderId="0" xfId="9" applyNumberFormat="1" applyFont="1" applyFill="1" applyBorder="1"/>
    <xf numFmtId="10" fontId="4" fillId="0" borderId="0" xfId="9" applyNumberFormat="1" applyFont="1" applyFill="1" applyBorder="1"/>
    <xf numFmtId="7" fontId="4" fillId="0" borderId="0" xfId="9" applyNumberFormat="1" applyFont="1" applyFill="1" applyBorder="1"/>
    <xf numFmtId="170" fontId="0" fillId="0" borderId="2" xfId="0" applyNumberFormat="1" applyBorder="1" applyAlignment="1">
      <alignment horizontal="right"/>
    </xf>
    <xf numFmtId="10" fontId="0" fillId="0" borderId="2" xfId="0" applyNumberFormat="1" applyBorder="1" applyAlignment="1">
      <alignment horizontal="right"/>
    </xf>
    <xf numFmtId="43" fontId="5" fillId="0" borderId="2" xfId="0" applyNumberFormat="1" applyFont="1" applyBorder="1" applyAlignment="1">
      <alignment horizontal="right"/>
    </xf>
    <xf numFmtId="180" fontId="5" fillId="0" borderId="2" xfId="10" applyNumberFormat="1" applyFont="1" applyFill="1" applyBorder="1"/>
    <xf numFmtId="170" fontId="0" fillId="0" borderId="0" xfId="0" applyNumberFormat="1" applyAlignment="1">
      <alignment horizontal="right"/>
    </xf>
    <xf numFmtId="43" fontId="5" fillId="0" borderId="0" xfId="0" applyNumberFormat="1" applyFont="1" applyAlignment="1">
      <alignment horizontal="right"/>
    </xf>
    <xf numFmtId="180" fontId="5" fillId="0" borderId="0" xfId="10" applyNumberFormat="1" applyFont="1" applyFill="1" applyBorder="1"/>
    <xf numFmtId="178" fontId="5" fillId="0" borderId="0" xfId="0" applyNumberFormat="1" applyFont="1" applyAlignment="1">
      <alignment horizontal="right"/>
    </xf>
    <xf numFmtId="5" fontId="0" fillId="0" borderId="0" xfId="0" applyNumberFormat="1" applyAlignment="1">
      <alignment horizontal="right"/>
    </xf>
    <xf numFmtId="7" fontId="5" fillId="0" borderId="0" xfId="0" applyNumberFormat="1" applyFont="1" applyAlignment="1">
      <alignment horizontal="right"/>
    </xf>
    <xf numFmtId="173" fontId="2" fillId="0" borderId="2" xfId="7" applyFont="1" applyBorder="1" applyAlignment="1">
      <alignment horizontal="center" wrapText="1"/>
    </xf>
    <xf numFmtId="173" fontId="3" fillId="2" borderId="0" xfId="7" applyFont="1" applyFill="1" applyAlignment="1">
      <alignment horizontal="centerContinuous"/>
    </xf>
    <xf numFmtId="14" fontId="6" fillId="0" borderId="0" xfId="0" applyNumberFormat="1" applyFont="1" applyAlignment="1">
      <alignment horizontal="left" wrapText="1"/>
    </xf>
    <xf numFmtId="0" fontId="25" fillId="0" borderId="0" xfId="0" applyFont="1" applyAlignment="1">
      <alignment horizontal="left" vertical="center"/>
    </xf>
    <xf numFmtId="168" fontId="2" fillId="0" borderId="0" xfId="0" applyNumberFormat="1" applyFont="1"/>
    <xf numFmtId="9" fontId="17" fillId="0" borderId="0" xfId="0" applyNumberFormat="1" applyFont="1"/>
    <xf numFmtId="174" fontId="17" fillId="0" borderId="0" xfId="0" applyNumberFormat="1" applyFont="1"/>
    <xf numFmtId="9" fontId="4" fillId="0" borderId="0" xfId="0" applyNumberFormat="1" applyFont="1"/>
    <xf numFmtId="168" fontId="0" fillId="0" borderId="2" xfId="0" applyNumberFormat="1" applyBorder="1"/>
    <xf numFmtId="9" fontId="5" fillId="0" borderId="2" xfId="0" applyNumberFormat="1" applyFont="1" applyBorder="1"/>
    <xf numFmtId="174" fontId="5" fillId="0" borderId="2" xfId="0" applyNumberFormat="1" applyFont="1" applyBorder="1"/>
    <xf numFmtId="168" fontId="0" fillId="0" borderId="0" xfId="0" applyNumberFormat="1"/>
    <xf numFmtId="9" fontId="5" fillId="0" borderId="0" xfId="0" applyNumberFormat="1" applyFont="1"/>
    <xf numFmtId="174" fontId="5" fillId="0" borderId="0" xfId="0" applyNumberFormat="1" applyFont="1"/>
    <xf numFmtId="7" fontId="0" fillId="0" borderId="0" xfId="0" applyNumberFormat="1" applyFill="1" applyAlignment="1">
      <alignment horizontal="right"/>
    </xf>
    <xf numFmtId="178" fontId="0" fillId="0" borderId="0" xfId="0" applyNumberFormat="1" applyFill="1" applyAlignment="1">
      <alignment horizontal="right"/>
    </xf>
    <xf numFmtId="168" fontId="0" fillId="0" borderId="0" xfId="4" applyNumberFormat="1" applyFont="1"/>
    <xf numFmtId="10" fontId="0" fillId="0" borderId="0" xfId="4" applyNumberFormat="1" applyFont="1"/>
    <xf numFmtId="0" fontId="7" fillId="0" borderId="3" xfId="0" applyFont="1" applyBorder="1" applyAlignment="1">
      <alignment horizontal="left" wrapText="1"/>
    </xf>
    <xf numFmtId="0" fontId="13" fillId="0" borderId="3" xfId="0" applyFont="1" applyBorder="1" applyAlignment="1">
      <alignment horizontal="left" wrapText="1"/>
    </xf>
    <xf numFmtId="0" fontId="7" fillId="0" borderId="0" xfId="0" applyFont="1" applyAlignment="1">
      <alignment horizontal="justify"/>
    </xf>
  </cellXfs>
  <cellStyles count="12">
    <cellStyle name="Comma" xfId="3" builtinId="3"/>
    <cellStyle name="Comma 2" xfId="10" xr:uid="{00000000-0005-0000-0000-000001000000}"/>
    <cellStyle name="Currency" xfId="11" builtinId="4"/>
    <cellStyle name="Currency 2" xfId="9" xr:uid="{00000000-0005-0000-0000-000003000000}"/>
    <cellStyle name="Normal" xfId="0" builtinId="0"/>
    <cellStyle name="Normal 2" xfId="2" xr:uid="{00000000-0005-0000-0000-000005000000}"/>
    <cellStyle name="Normal 2 2" xfId="1" xr:uid="{00000000-0005-0000-0000-000006000000}"/>
    <cellStyle name="Normal 4" xfId="8" xr:uid="{00000000-0005-0000-0000-000007000000}"/>
    <cellStyle name="Normal 5" xfId="7" xr:uid="{00000000-0005-0000-0000-000008000000}"/>
    <cellStyle name="Percent" xfId="4" builtinId="5"/>
    <cellStyle name="Percent 2" xfId="5" xr:uid="{00000000-0005-0000-0000-00000A000000}"/>
    <cellStyle name="Percent 5" xfId="6" xr:uid="{00000000-0005-0000-0000-00000B000000}"/>
  </cellStyles>
  <dxfs count="0"/>
  <tableStyles count="0" defaultTableStyle="TableStyleMedium2" defaultPivotStyle="PivotStyleLight16"/>
  <colors>
    <mruColors>
      <color rgb="FF008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MA Adult - Membership Change vs Acuity</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scatterChart>
        <c:scatterStyle val="lineMarker"/>
        <c:varyColors val="0"/>
        <c:ser>
          <c:idx val="0"/>
          <c:order val="0"/>
          <c:tx>
            <c:v>Historical Experience</c:v>
          </c:tx>
          <c:spPr>
            <a:ln w="19050" cap="rnd">
              <a:noFill/>
              <a:round/>
            </a:ln>
            <a:effectLst/>
          </c:spPr>
          <c:marker>
            <c:symbol val="circle"/>
            <c:size val="5"/>
            <c:spPr>
              <a:solidFill>
                <a:schemeClr val="accent1"/>
              </a:solidFill>
              <a:ln w="9525">
                <a:solidFill>
                  <a:schemeClr val="accent1"/>
                </a:solidFill>
              </a:ln>
              <a:effectLst/>
            </c:spPr>
          </c:marker>
          <c:trendline>
            <c:name>Fitted Regression Model</c:name>
            <c:spPr>
              <a:ln w="19050" cap="rnd">
                <a:solidFill>
                  <a:schemeClr val="accent1"/>
                </a:solidFill>
                <a:prstDash val="sysDot"/>
              </a:ln>
              <a:effectLst/>
            </c:spPr>
            <c:trendlineType val="power"/>
            <c:backward val="4.0000000000000008E-2"/>
            <c:dispRSqr val="0"/>
            <c:dispEq val="0"/>
          </c:trendline>
          <c:xVal>
            <c:numLit>
              <c:formatCode>#,##0.000_);\-#,##0.000_)</c:formatCode>
              <c:ptCount val="4"/>
              <c:pt idx="0">
                <c:v>0.93651404386302428</c:v>
              </c:pt>
              <c:pt idx="1">
                <c:v>0.92184789555372959</c:v>
              </c:pt>
              <c:pt idx="2">
                <c:v>1.0253045459047241</c:v>
              </c:pt>
              <c:pt idx="3">
                <c:v>0.98850519198261289</c:v>
              </c:pt>
            </c:numLit>
          </c:xVal>
          <c:yVal>
            <c:numLit>
              <c:formatCode>#,##0.000_);\-#,##0.000_)</c:formatCode>
              <c:ptCount val="4"/>
              <c:pt idx="0">
                <c:v>1.01231670039884</c:v>
              </c:pt>
              <c:pt idx="1">
                <c:v>1.0430340903156952</c:v>
              </c:pt>
              <c:pt idx="2">
                <c:v>0.99153431508803291</c:v>
              </c:pt>
              <c:pt idx="3">
                <c:v>0.97567224743356884</c:v>
              </c:pt>
            </c:numLit>
          </c:yVal>
          <c:smooth val="0"/>
          <c:extLst>
            <c:ext xmlns:c16="http://schemas.microsoft.com/office/drawing/2014/chart" uri="{C3380CC4-5D6E-409C-BE32-E72D297353CC}">
              <c16:uniqueId val="{00000001-E19D-402D-8225-721F743FEFAA}"/>
            </c:ext>
          </c:extLst>
        </c:ser>
        <c:ser>
          <c:idx val="1"/>
          <c:order val="1"/>
          <c:tx>
            <c:v>Projected CY 2019 to SFY 2021</c:v>
          </c:tx>
          <c:spPr>
            <a:ln w="25400" cap="rnd">
              <a:noFill/>
              <a:round/>
            </a:ln>
            <a:effectLst/>
          </c:spPr>
          <c:marker>
            <c:symbol val="circle"/>
            <c:size val="5"/>
            <c:spPr>
              <a:solidFill>
                <a:schemeClr val="accent2"/>
              </a:solidFill>
              <a:ln w="9525">
                <a:solidFill>
                  <a:schemeClr val="accent2"/>
                </a:solidFill>
              </a:ln>
              <a:effectLst/>
            </c:spPr>
          </c:marker>
          <c:xVal>
            <c:numLit>
              <c:formatCode>#,##0.000_);\-#,##0.000_)</c:formatCode>
              <c:ptCount val="1"/>
              <c:pt idx="0">
                <c:v>1.1694873569261925</c:v>
              </c:pt>
            </c:numLit>
          </c:xVal>
          <c:yVal>
            <c:numLit>
              <c:formatCode>#,##0.000_);\-#,##0.000_)</c:formatCode>
              <c:ptCount val="1"/>
              <c:pt idx="0">
                <c:v>0.91814194044160413</c:v>
              </c:pt>
            </c:numLit>
          </c:yVal>
          <c:smooth val="0"/>
          <c:extLst>
            <c:ext xmlns:c16="http://schemas.microsoft.com/office/drawing/2014/chart" uri="{C3380CC4-5D6E-409C-BE32-E72D297353CC}">
              <c16:uniqueId val="{00000002-E19D-402D-8225-721F743FEFAA}"/>
            </c:ext>
          </c:extLst>
        </c:ser>
        <c:ser>
          <c:idx val="2"/>
          <c:order val="2"/>
          <c:tx>
            <c:v>Projected SFY 2021 to SFY 2022</c:v>
          </c:tx>
          <c:spPr>
            <a:ln w="25400" cap="rnd">
              <a:noFill/>
              <a:round/>
            </a:ln>
            <a:effectLst/>
          </c:spPr>
          <c:marker>
            <c:symbol val="circle"/>
            <c:size val="5"/>
            <c:spPr>
              <a:solidFill>
                <a:srgbClr val="00B050"/>
              </a:solidFill>
              <a:ln w="9525">
                <a:solidFill>
                  <a:srgbClr val="00B050"/>
                </a:solidFill>
              </a:ln>
              <a:effectLst/>
            </c:spPr>
          </c:marker>
          <c:xVal>
            <c:numLit>
              <c:formatCode>#,##0.000_);\-#,##0.000_)</c:formatCode>
              <c:ptCount val="1"/>
              <c:pt idx="0">
                <c:v>1.0670258209882606</c:v>
              </c:pt>
            </c:numLit>
          </c:xVal>
          <c:yVal>
            <c:numLit>
              <c:formatCode>#,##0.000_);\-#,##0.000_)</c:formatCode>
              <c:ptCount val="1"/>
              <c:pt idx="0">
                <c:v>0.9592393571659088</c:v>
              </c:pt>
            </c:numLit>
          </c:yVal>
          <c:smooth val="0"/>
          <c:extLst>
            <c:ext xmlns:c16="http://schemas.microsoft.com/office/drawing/2014/chart" uri="{C3380CC4-5D6E-409C-BE32-E72D297353CC}">
              <c16:uniqueId val="{00000003-E19D-402D-8225-721F743FEFAA}"/>
            </c:ext>
          </c:extLst>
        </c:ser>
        <c:dLbls>
          <c:showLegendKey val="0"/>
          <c:showVal val="0"/>
          <c:showCatName val="0"/>
          <c:showSerName val="0"/>
          <c:showPercent val="0"/>
          <c:showBubbleSize val="0"/>
        </c:dLbls>
        <c:axId val="190276592"/>
        <c:axId val="190282832"/>
      </c:scatterChart>
      <c:valAx>
        <c:axId val="190276592"/>
        <c:scaling>
          <c:orientation val="minMax"/>
          <c:min val="0.8"/>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Change in Membership</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00_);\-#,##0.000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90282832"/>
        <c:crosses val="autoZero"/>
        <c:crossBetween val="midCat"/>
      </c:valAx>
      <c:valAx>
        <c:axId val="1902828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Change in Risk Score</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00_);\-#,##0.000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9027659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MA Children and QCHIP - Membership Change vs Acuity</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scatterChart>
        <c:scatterStyle val="lineMarker"/>
        <c:varyColors val="0"/>
        <c:ser>
          <c:idx val="0"/>
          <c:order val="0"/>
          <c:tx>
            <c:v>Historical Experience</c:v>
          </c:tx>
          <c:spPr>
            <a:ln w="25400" cap="rnd">
              <a:noFill/>
              <a:round/>
            </a:ln>
            <a:effectLst/>
          </c:spPr>
          <c:marker>
            <c:symbol val="circle"/>
            <c:size val="5"/>
            <c:spPr>
              <a:solidFill>
                <a:schemeClr val="accent1"/>
              </a:solidFill>
              <a:ln w="9525">
                <a:solidFill>
                  <a:schemeClr val="accent1"/>
                </a:solidFill>
              </a:ln>
              <a:effectLst/>
            </c:spPr>
          </c:marker>
          <c:trendline>
            <c:name>Fitted Regression Model</c:name>
            <c:spPr>
              <a:ln w="19050" cap="rnd">
                <a:solidFill>
                  <a:schemeClr val="accent1"/>
                </a:solidFill>
                <a:prstDash val="sysDot"/>
              </a:ln>
              <a:effectLst/>
            </c:spPr>
            <c:trendlineType val="power"/>
            <c:backward val="4.0000000000000008E-2"/>
            <c:dispRSqr val="0"/>
            <c:dispEq val="0"/>
          </c:trendline>
          <c:xVal>
            <c:numLit>
              <c:formatCode>#,##0.000_);\-#,##0.000_)</c:formatCode>
              <c:ptCount val="4"/>
              <c:pt idx="0">
                <c:v>0.92931866326978174</c:v>
              </c:pt>
              <c:pt idx="1">
                <c:v>0.93370689106909144</c:v>
              </c:pt>
              <c:pt idx="2">
                <c:v>1.0197494837673511</c:v>
              </c:pt>
              <c:pt idx="3">
                <c:v>0.98928469729621415</c:v>
              </c:pt>
            </c:numLit>
          </c:xVal>
          <c:yVal>
            <c:numLit>
              <c:formatCode>#,##0.000_);\-#,##0.000_)</c:formatCode>
              <c:ptCount val="4"/>
              <c:pt idx="0">
                <c:v>1.0074763424409452</c:v>
              </c:pt>
              <c:pt idx="1">
                <c:v>1.0258878756625258</c:v>
              </c:pt>
              <c:pt idx="2">
                <c:v>0.99996848655883031</c:v>
              </c:pt>
              <c:pt idx="3">
                <c:v>0.9987565016186799</c:v>
              </c:pt>
            </c:numLit>
          </c:yVal>
          <c:smooth val="0"/>
          <c:extLst>
            <c:ext xmlns:c16="http://schemas.microsoft.com/office/drawing/2014/chart" uri="{C3380CC4-5D6E-409C-BE32-E72D297353CC}">
              <c16:uniqueId val="{00000001-8E67-431C-81FE-68520B54E45F}"/>
            </c:ext>
          </c:extLst>
        </c:ser>
        <c:ser>
          <c:idx val="1"/>
          <c:order val="1"/>
          <c:tx>
            <c:v>Projected CY 2019 to SFY 2021</c:v>
          </c:tx>
          <c:spPr>
            <a:ln w="25400" cap="rnd">
              <a:noFill/>
              <a:round/>
            </a:ln>
            <a:effectLst/>
          </c:spPr>
          <c:marker>
            <c:symbol val="circle"/>
            <c:size val="5"/>
            <c:spPr>
              <a:solidFill>
                <a:schemeClr val="accent2"/>
              </a:solidFill>
              <a:ln w="9525">
                <a:solidFill>
                  <a:schemeClr val="accent2"/>
                </a:solidFill>
              </a:ln>
              <a:effectLst/>
            </c:spPr>
          </c:marker>
          <c:xVal>
            <c:numLit>
              <c:formatCode>#,##0.000_);\-#,##0.000_)</c:formatCode>
              <c:ptCount val="1"/>
              <c:pt idx="0">
                <c:v>1.1298219500327538</c:v>
              </c:pt>
            </c:numLit>
          </c:xVal>
          <c:yVal>
            <c:numLit>
              <c:formatCode>#,##0.000_);\-#,##0.000_)</c:formatCode>
              <c:ptCount val="1"/>
              <c:pt idx="0">
                <c:v>0.97710729748720826</c:v>
              </c:pt>
            </c:numLit>
          </c:yVal>
          <c:smooth val="0"/>
          <c:extLst>
            <c:ext xmlns:c16="http://schemas.microsoft.com/office/drawing/2014/chart" uri="{C3380CC4-5D6E-409C-BE32-E72D297353CC}">
              <c16:uniqueId val="{00000002-8E67-431C-81FE-68520B54E45F}"/>
            </c:ext>
          </c:extLst>
        </c:ser>
        <c:ser>
          <c:idx val="2"/>
          <c:order val="2"/>
          <c:tx>
            <c:v>Projected SFY 2021 to SFY 2022</c:v>
          </c:tx>
          <c:spPr>
            <a:ln w="25400" cap="rnd">
              <a:noFill/>
              <a:round/>
            </a:ln>
            <a:effectLst/>
          </c:spPr>
          <c:marker>
            <c:symbol val="circle"/>
            <c:size val="5"/>
            <c:spPr>
              <a:solidFill>
                <a:srgbClr val="00B050"/>
              </a:solidFill>
              <a:ln w="9525">
                <a:solidFill>
                  <a:srgbClr val="00B050"/>
                </a:solidFill>
              </a:ln>
              <a:effectLst/>
            </c:spPr>
          </c:marker>
          <c:xVal>
            <c:numLit>
              <c:formatCode>#,##0.000_);\-#,##0.000_)</c:formatCode>
              <c:ptCount val="1"/>
              <c:pt idx="0">
                <c:v>1.0537215082655191</c:v>
              </c:pt>
            </c:numLit>
          </c:xVal>
          <c:yVal>
            <c:numLit>
              <c:formatCode>#,##0.000_);\-#,##0.000_)</c:formatCode>
              <c:ptCount val="1"/>
              <c:pt idx="0">
                <c:v>0.99084053291325425</c:v>
              </c:pt>
            </c:numLit>
          </c:yVal>
          <c:smooth val="0"/>
          <c:extLst>
            <c:ext xmlns:c16="http://schemas.microsoft.com/office/drawing/2014/chart" uri="{C3380CC4-5D6E-409C-BE32-E72D297353CC}">
              <c16:uniqueId val="{00000003-8E67-431C-81FE-68520B54E45F}"/>
            </c:ext>
          </c:extLst>
        </c:ser>
        <c:dLbls>
          <c:showLegendKey val="0"/>
          <c:showVal val="0"/>
          <c:showCatName val="0"/>
          <c:showSerName val="0"/>
          <c:showPercent val="0"/>
          <c:showBubbleSize val="0"/>
        </c:dLbls>
        <c:axId val="190276592"/>
        <c:axId val="190282832"/>
      </c:scatterChart>
      <c:valAx>
        <c:axId val="190276592"/>
        <c:scaling>
          <c:orientation val="minMax"/>
          <c:max val="1.2"/>
          <c:min val="0.8"/>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Change in Membership</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00_);\-#,##0.000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90282832"/>
        <c:crosses val="autoZero"/>
        <c:crossBetween val="midCat"/>
      </c:valAx>
      <c:valAx>
        <c:axId val="1902828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Change in Risk Score</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00_);\-#,##0.000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9027659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b="1"/>
              <a:t>Historical and Projected Enrollment in the MA Adult Rate Cell¹</a:t>
            </a:r>
            <a:endParaRPr lang="en-US" sz="1400" b="1" baseline="30000"/>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numLit>
              <c:formatCode>mmm\-yy</c:formatCode>
              <c:ptCount val="4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numLit>
          </c:cat>
          <c:val>
            <c:numLit>
              <c:formatCode>#,##0_);\-#,##0_)</c:formatCode>
              <c:ptCount val="42"/>
              <c:pt idx="0">
                <c:v>41539</c:v>
              </c:pt>
              <c:pt idx="1">
                <c:v>41410</c:v>
              </c:pt>
              <c:pt idx="2">
                <c:v>41213</c:v>
              </c:pt>
              <c:pt idx="3">
                <c:v>41243</c:v>
              </c:pt>
              <c:pt idx="4">
                <c:v>41271</c:v>
              </c:pt>
              <c:pt idx="5">
                <c:v>41477</c:v>
              </c:pt>
              <c:pt idx="6">
                <c:v>41355</c:v>
              </c:pt>
              <c:pt idx="7">
                <c:v>40946</c:v>
              </c:pt>
              <c:pt idx="8">
                <c:v>40786</c:v>
              </c:pt>
              <c:pt idx="9">
                <c:v>40818</c:v>
              </c:pt>
              <c:pt idx="10">
                <c:v>40945</c:v>
              </c:pt>
              <c:pt idx="11">
                <c:v>41192</c:v>
              </c:pt>
              <c:pt idx="12">
                <c:v>40874</c:v>
              </c:pt>
              <c:pt idx="13">
                <c:v>40392</c:v>
              </c:pt>
              <c:pt idx="14">
                <c:v>39998</c:v>
              </c:pt>
              <c:pt idx="15">
                <c:v>39945</c:v>
              </c:pt>
              <c:pt idx="16">
                <c:v>41045.953293583188</c:v>
              </c:pt>
              <c:pt idx="17">
                <c:v>42594.011817410021</c:v>
              </c:pt>
              <c:pt idx="18">
                <c:v>44003.658810613502</c:v>
              </c:pt>
              <c:pt idx="19">
                <c:v>45007.544582310082</c:v>
              </c:pt>
              <c:pt idx="20">
                <c:v>45469.260833901659</c:v>
              </c:pt>
              <c:pt idx="21">
                <c:v>45992.28995121664</c:v>
              </c:pt>
              <c:pt idx="22">
                <c:v>46930.227072007103</c:v>
              </c:pt>
              <c:pt idx="23">
                <c:v>47765.762329393052</c:v>
              </c:pt>
              <c:pt idx="24">
                <c:v>48542.115451241363</c:v>
              </c:pt>
              <c:pt idx="25">
                <c:v>49367.305640536921</c:v>
              </c:pt>
              <c:pt idx="26">
                <c:v>50164.042471957328</c:v>
              </c:pt>
              <c:pt idx="27">
                <c:v>50867.41648032362</c:v>
              </c:pt>
              <c:pt idx="28">
                <c:v>51570.846919548218</c:v>
              </c:pt>
              <c:pt idx="29">
                <c:v>52274.333813090263</c:v>
              </c:pt>
              <c:pt idx="30">
                <c:v>52410.247326205157</c:v>
              </c:pt>
              <c:pt idx="31">
                <c:v>52546.217340585048</c:v>
              </c:pt>
              <c:pt idx="32">
                <c:v>52682.243879718357</c:v>
              </c:pt>
              <c:pt idx="33">
                <c:v>52818.326967103254</c:v>
              </c:pt>
              <c:pt idx="34">
                <c:v>52954.466626247697</c:v>
              </c:pt>
              <c:pt idx="35">
                <c:v>53090.662880669406</c:v>
              </c:pt>
              <c:pt idx="36">
                <c:v>52216.675367567528</c:v>
              </c:pt>
              <c:pt idx="37">
                <c:v>51342.696281898898</c:v>
              </c:pt>
              <c:pt idx="38">
                <c:v>50468.725627166932</c:v>
              </c:pt>
              <c:pt idx="39">
                <c:v>49594.763406876489</c:v>
              </c:pt>
              <c:pt idx="40">
                <c:v>48720.809624533889</c:v>
              </c:pt>
              <c:pt idx="41">
                <c:v>47846.864283646923</c:v>
              </c:pt>
            </c:numLit>
          </c:val>
          <c:smooth val="0"/>
          <c:extLst>
            <c:ext xmlns:c16="http://schemas.microsoft.com/office/drawing/2014/chart" uri="{C3380CC4-5D6E-409C-BE32-E72D297353CC}">
              <c16:uniqueId val="{00000000-B673-49A3-8EB2-E5FA35CF4C96}"/>
            </c:ext>
          </c:extLst>
        </c:ser>
        <c:dLbls>
          <c:showLegendKey val="0"/>
          <c:showVal val="0"/>
          <c:showCatName val="0"/>
          <c:showSerName val="0"/>
          <c:showPercent val="0"/>
          <c:showBubbleSize val="0"/>
        </c:dLbls>
        <c:smooth val="0"/>
        <c:axId val="1624464704"/>
        <c:axId val="1624465952"/>
      </c:lineChart>
      <c:dateAx>
        <c:axId val="162446470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624465952"/>
        <c:crosses val="autoZero"/>
        <c:auto val="1"/>
        <c:lblOffset val="100"/>
        <c:baseTimeUnit val="months"/>
      </c:dateAx>
      <c:valAx>
        <c:axId val="162446595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Enrollment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_);\-#,##0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6244647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b="1" i="0" baseline="0">
                <a:effectLst/>
              </a:rPr>
              <a:t>Historical and Projected Enrollment in the MA Children and QCHIP Rate Cells¹</a:t>
            </a:r>
            <a:endParaRPr lang="en-US" sz="1400" b="1">
              <a:effectLst/>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numLit>
              <c:formatCode>mmm\-yy</c:formatCode>
              <c:ptCount val="4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numLit>
          </c:cat>
          <c:val>
            <c:numLit>
              <c:formatCode>#,##0_);\-#,##0_)</c:formatCode>
              <c:ptCount val="42"/>
              <c:pt idx="0">
                <c:v>285119</c:v>
              </c:pt>
              <c:pt idx="1">
                <c:v>284503</c:v>
              </c:pt>
              <c:pt idx="2">
                <c:v>283560</c:v>
              </c:pt>
              <c:pt idx="3">
                <c:v>283698</c:v>
              </c:pt>
              <c:pt idx="4">
                <c:v>284634</c:v>
              </c:pt>
              <c:pt idx="5">
                <c:v>285109</c:v>
              </c:pt>
              <c:pt idx="6">
                <c:v>283135</c:v>
              </c:pt>
              <c:pt idx="7">
                <c:v>280623</c:v>
              </c:pt>
              <c:pt idx="8">
                <c:v>279874</c:v>
              </c:pt>
              <c:pt idx="9">
                <c:v>280470</c:v>
              </c:pt>
              <c:pt idx="10">
                <c:v>282078</c:v>
              </c:pt>
              <c:pt idx="11">
                <c:v>284076</c:v>
              </c:pt>
              <c:pt idx="12">
                <c:v>284026</c:v>
              </c:pt>
              <c:pt idx="13">
                <c:v>282261</c:v>
              </c:pt>
              <c:pt idx="14">
                <c:v>280777</c:v>
              </c:pt>
              <c:pt idx="15">
                <c:v>281360</c:v>
              </c:pt>
              <c:pt idx="16">
                <c:v>284395.08712136024</c:v>
              </c:pt>
              <c:pt idx="17">
                <c:v>290900.26112823962</c:v>
              </c:pt>
              <c:pt idx="18">
                <c:v>296193.58901402168</c:v>
              </c:pt>
              <c:pt idx="19">
                <c:v>301536.18632188707</c:v>
              </c:pt>
              <c:pt idx="20">
                <c:v>305166.42018682603</c:v>
              </c:pt>
              <c:pt idx="21">
                <c:v>309265.05916733138</c:v>
              </c:pt>
              <c:pt idx="22">
                <c:v>314111.99866892421</c:v>
              </c:pt>
              <c:pt idx="23">
                <c:v>318330.37913170416</c:v>
              </c:pt>
              <c:pt idx="24">
                <c:v>322219.30398419907</c:v>
              </c:pt>
              <c:pt idx="25">
                <c:v>326443.80122381315</c:v>
              </c:pt>
              <c:pt idx="26">
                <c:v>330542.15532780701</c:v>
              </c:pt>
              <c:pt idx="27">
                <c:v>334280.86752904649</c:v>
              </c:pt>
              <c:pt idx="28">
                <c:v>338019.78560587415</c:v>
              </c:pt>
              <c:pt idx="29">
                <c:v>341758.90964387573</c:v>
              </c:pt>
              <c:pt idx="30">
                <c:v>342254.76023534563</c:v>
              </c:pt>
              <c:pt idx="31">
                <c:v>342750.81695926719</c:v>
              </c:pt>
              <c:pt idx="32">
                <c:v>343247.07990133279</c:v>
              </c:pt>
              <c:pt idx="33">
                <c:v>343743.54914727027</c:v>
              </c:pt>
              <c:pt idx="34">
                <c:v>344240.22478284314</c:v>
              </c:pt>
              <c:pt idx="35">
                <c:v>344737.10689385084</c:v>
              </c:pt>
              <c:pt idx="36">
                <c:v>340672.64973922726</c:v>
              </c:pt>
              <c:pt idx="37">
                <c:v>336608.24852533994</c:v>
              </c:pt>
              <c:pt idx="38">
                <c:v>332543.90327544417</c:v>
              </c:pt>
              <c:pt idx="39">
                <c:v>328479.6140128051</c:v>
              </c:pt>
              <c:pt idx="40">
                <c:v>324415.38076069747</c:v>
              </c:pt>
              <c:pt idx="41">
                <c:v>320351.20354240574</c:v>
              </c:pt>
            </c:numLit>
          </c:val>
          <c:smooth val="0"/>
          <c:extLst>
            <c:ext xmlns:c16="http://schemas.microsoft.com/office/drawing/2014/chart" uri="{C3380CC4-5D6E-409C-BE32-E72D297353CC}">
              <c16:uniqueId val="{00000000-A9BE-4A75-8663-DE3AE5B8B127}"/>
            </c:ext>
          </c:extLst>
        </c:ser>
        <c:dLbls>
          <c:showLegendKey val="0"/>
          <c:showVal val="0"/>
          <c:showCatName val="0"/>
          <c:showSerName val="0"/>
          <c:showPercent val="0"/>
          <c:showBubbleSize val="0"/>
        </c:dLbls>
        <c:smooth val="0"/>
        <c:axId val="1624464704"/>
        <c:axId val="1624465952"/>
      </c:lineChart>
      <c:dateAx>
        <c:axId val="162446470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409]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624465952"/>
        <c:crosses val="autoZero"/>
        <c:auto val="0"/>
        <c:lblOffset val="100"/>
        <c:baseTimeUnit val="months"/>
      </c:dateAx>
      <c:valAx>
        <c:axId val="16244659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Enrollment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6244647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0</xdr:colOff>
      <xdr:row>5</xdr:row>
      <xdr:rowOff>0</xdr:rowOff>
    </xdr:from>
    <xdr:to>
      <xdr:col>6</xdr:col>
      <xdr:colOff>0</xdr:colOff>
      <xdr:row>29</xdr:row>
      <xdr:rowOff>0</xdr:rowOff>
    </xdr:to>
    <xdr:graphicFrame macro="">
      <xdr:nvGraphicFramePr>
        <xdr:cNvPr id="2" name="Chart 1">
          <a:extLst>
            <a:ext uri="{FF2B5EF4-FFF2-40B4-BE49-F238E27FC236}">
              <a16:creationId xmlns:a16="http://schemas.microsoft.com/office/drawing/2014/main" id="{62748029-F541-4CB1-A80A-38A4B00FCC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30</xdr:row>
      <xdr:rowOff>0</xdr:rowOff>
    </xdr:from>
    <xdr:to>
      <xdr:col>6</xdr:col>
      <xdr:colOff>0</xdr:colOff>
      <xdr:row>52</xdr:row>
      <xdr:rowOff>0</xdr:rowOff>
    </xdr:to>
    <xdr:graphicFrame macro="">
      <xdr:nvGraphicFramePr>
        <xdr:cNvPr id="3" name="Chart 2">
          <a:extLst>
            <a:ext uri="{FF2B5EF4-FFF2-40B4-BE49-F238E27FC236}">
              <a16:creationId xmlns:a16="http://schemas.microsoft.com/office/drawing/2014/main" id="{E67B24E7-048C-4A26-968B-0F4DB2A5F3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2571749</xdr:colOff>
      <xdr:row>5</xdr:row>
      <xdr:rowOff>1</xdr:rowOff>
    </xdr:from>
    <xdr:to>
      <xdr:col>6</xdr:col>
      <xdr:colOff>0</xdr:colOff>
      <xdr:row>28</xdr:row>
      <xdr:rowOff>0</xdr:rowOff>
    </xdr:to>
    <xdr:graphicFrame macro="">
      <xdr:nvGraphicFramePr>
        <xdr:cNvPr id="2" name="Chart 1">
          <a:extLst>
            <a:ext uri="{FF2B5EF4-FFF2-40B4-BE49-F238E27FC236}">
              <a16:creationId xmlns:a16="http://schemas.microsoft.com/office/drawing/2014/main" id="{41CB44D1-84B9-4DDA-AD13-EB38017F5B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28</xdr:row>
      <xdr:rowOff>161924</xdr:rowOff>
    </xdr:from>
    <xdr:to>
      <xdr:col>6</xdr:col>
      <xdr:colOff>0</xdr:colOff>
      <xdr:row>51</xdr:row>
      <xdr:rowOff>161924</xdr:rowOff>
    </xdr:to>
    <xdr:graphicFrame macro="">
      <xdr:nvGraphicFramePr>
        <xdr:cNvPr id="3" name="Chart 2">
          <a:extLst>
            <a:ext uri="{FF2B5EF4-FFF2-40B4-BE49-F238E27FC236}">
              <a16:creationId xmlns:a16="http://schemas.microsoft.com/office/drawing/2014/main" id="{632A9CBF-9C10-4EEB-B35C-0FA1EFFF51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B5"/>
  <sheetViews>
    <sheetView view="pageBreakPreview" zoomScaleNormal="100" zoomScaleSheetLayoutView="100" workbookViewId="0"/>
  </sheetViews>
  <sheetFormatPr defaultRowHeight="12.75"/>
  <cols>
    <col min="2" max="2" width="126.28515625" customWidth="1"/>
  </cols>
  <sheetData>
    <row r="2" spans="2:2" ht="12.75" customHeight="1">
      <c r="B2" s="3" t="s">
        <v>0</v>
      </c>
    </row>
    <row r="3" spans="2:2" ht="12.75" customHeight="1">
      <c r="B3" s="3" t="s">
        <v>1</v>
      </c>
    </row>
    <row r="4" spans="2:2" ht="12.75" customHeight="1">
      <c r="B4" s="1" t="s">
        <v>2</v>
      </c>
    </row>
    <row r="5" spans="2:2" ht="409.5">
      <c r="B5" s="2" t="s">
        <v>706</v>
      </c>
    </row>
  </sheetData>
  <printOptions horizontalCentered="1"/>
  <pageMargins left="0.7" right="0.7" top="0.75" bottom="0.75" header="0.3" footer="0.3"/>
  <pageSetup scale="99" orientation="landscape" useFirstPageNumber="1" r:id="rId1"/>
  <headerFooter scaleWithDoc="0">
    <oddFooter>&amp;L&amp;D&amp;CMilliman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B2:G78"/>
  <sheetViews>
    <sheetView view="pageBreakPreview" zoomScaleNormal="100" zoomScaleSheetLayoutView="100" workbookViewId="0"/>
  </sheetViews>
  <sheetFormatPr defaultColWidth="9.28515625" defaultRowHeight="12.75"/>
  <cols>
    <col min="1" max="1" width="3.42578125" style="6" customWidth="1"/>
    <col min="2" max="2" width="8.7109375" style="6" bestFit="1" customWidth="1"/>
    <col min="3" max="3" width="15.7109375" style="6" bestFit="1" customWidth="1"/>
    <col min="4" max="4" width="52.28515625" style="6" bestFit="1" customWidth="1"/>
    <col min="5" max="5" width="8.7109375" style="6" bestFit="1" customWidth="1"/>
    <col min="6" max="6" width="15.7109375" style="6" bestFit="1" customWidth="1"/>
    <col min="7" max="7" width="52.28515625" style="6" bestFit="1" customWidth="1"/>
    <col min="8" max="16384" width="9.28515625" style="6"/>
  </cols>
  <sheetData>
    <row r="2" spans="2:7">
      <c r="B2" s="4" t="s">
        <v>452</v>
      </c>
      <c r="C2" s="5"/>
      <c r="D2" s="5"/>
      <c r="E2" s="5"/>
      <c r="F2" s="5"/>
      <c r="G2" s="5"/>
    </row>
    <row r="3" spans="2:7">
      <c r="B3" s="5" t="s">
        <v>1</v>
      </c>
      <c r="C3" s="5"/>
      <c r="D3" s="5"/>
      <c r="E3" s="5"/>
      <c r="F3" s="5"/>
      <c r="G3" s="5"/>
    </row>
    <row r="4" spans="2:7">
      <c r="B4" s="5" t="s">
        <v>15</v>
      </c>
      <c r="C4" s="5"/>
      <c r="D4" s="5"/>
      <c r="E4" s="5"/>
      <c r="F4" s="5"/>
      <c r="G4" s="5"/>
    </row>
    <row r="5" spans="2:7">
      <c r="B5" s="5" t="s">
        <v>730</v>
      </c>
      <c r="C5" s="5"/>
      <c r="D5" s="5"/>
      <c r="E5" s="5"/>
      <c r="F5" s="5"/>
      <c r="G5" s="5"/>
    </row>
    <row r="6" spans="2:7" ht="25.5">
      <c r="B6" s="7" t="s">
        <v>18</v>
      </c>
      <c r="C6" s="8" t="s">
        <v>19</v>
      </c>
      <c r="D6" s="164" t="s">
        <v>20</v>
      </c>
      <c r="E6" s="7" t="s">
        <v>18</v>
      </c>
      <c r="F6" s="8" t="s">
        <v>19</v>
      </c>
      <c r="G6" s="8" t="s">
        <v>20</v>
      </c>
    </row>
    <row r="7" spans="2:7">
      <c r="B7" s="9" t="s">
        <v>21</v>
      </c>
      <c r="C7" s="9" t="s">
        <v>3</v>
      </c>
      <c r="D7" s="165" t="s">
        <v>22</v>
      </c>
      <c r="E7" s="9" t="s">
        <v>160</v>
      </c>
      <c r="F7" s="9" t="s">
        <v>10</v>
      </c>
      <c r="G7" s="9" t="s">
        <v>161</v>
      </c>
    </row>
    <row r="8" spans="2:7">
      <c r="B8" s="9" t="s">
        <v>23</v>
      </c>
      <c r="C8" s="9" t="s">
        <v>3</v>
      </c>
      <c r="D8" s="165" t="s">
        <v>24</v>
      </c>
      <c r="E8" s="9" t="s">
        <v>162</v>
      </c>
      <c r="F8" s="9" t="s">
        <v>10</v>
      </c>
      <c r="G8" s="9" t="s">
        <v>163</v>
      </c>
    </row>
    <row r="9" spans="2:7">
      <c r="B9" s="9" t="s">
        <v>25</v>
      </c>
      <c r="C9" s="9" t="s">
        <v>3</v>
      </c>
      <c r="D9" s="165" t="s">
        <v>4</v>
      </c>
      <c r="E9" s="9" t="s">
        <v>164</v>
      </c>
      <c r="F9" s="9" t="s">
        <v>10</v>
      </c>
      <c r="G9" s="9" t="s">
        <v>165</v>
      </c>
    </row>
    <row r="10" spans="2:7">
      <c r="B10" s="9" t="s">
        <v>26</v>
      </c>
      <c r="C10" s="9" t="s">
        <v>3</v>
      </c>
      <c r="D10" s="165" t="s">
        <v>27</v>
      </c>
      <c r="E10" s="9" t="s">
        <v>166</v>
      </c>
      <c r="F10" s="9" t="s">
        <v>10</v>
      </c>
      <c r="G10" s="9" t="s">
        <v>167</v>
      </c>
    </row>
    <row r="11" spans="2:7">
      <c r="B11" s="9" t="s">
        <v>28</v>
      </c>
      <c r="C11" s="9" t="s">
        <v>3</v>
      </c>
      <c r="D11" s="165" t="s">
        <v>29</v>
      </c>
      <c r="E11" s="9" t="s">
        <v>168</v>
      </c>
      <c r="F11" s="9" t="s">
        <v>10</v>
      </c>
      <c r="G11" s="9" t="s">
        <v>169</v>
      </c>
    </row>
    <row r="12" spans="2:7">
      <c r="B12" s="9" t="s">
        <v>30</v>
      </c>
      <c r="C12" s="9" t="s">
        <v>3</v>
      </c>
      <c r="D12" s="165" t="s">
        <v>31</v>
      </c>
      <c r="E12" s="9" t="s">
        <v>170</v>
      </c>
      <c r="F12" s="9" t="s">
        <v>10</v>
      </c>
      <c r="G12" s="9" t="s">
        <v>171</v>
      </c>
    </row>
    <row r="13" spans="2:7">
      <c r="B13" s="9" t="s">
        <v>32</v>
      </c>
      <c r="C13" s="9" t="s">
        <v>3</v>
      </c>
      <c r="D13" s="165" t="s">
        <v>33</v>
      </c>
      <c r="E13" s="9" t="s">
        <v>172</v>
      </c>
      <c r="F13" s="9" t="s">
        <v>10</v>
      </c>
      <c r="G13" s="9" t="s">
        <v>173</v>
      </c>
    </row>
    <row r="14" spans="2:7">
      <c r="B14" s="9" t="s">
        <v>34</v>
      </c>
      <c r="C14" s="9" t="s">
        <v>3</v>
      </c>
      <c r="D14" s="165" t="s">
        <v>35</v>
      </c>
      <c r="E14" s="9" t="s">
        <v>174</v>
      </c>
      <c r="F14" s="9" t="s">
        <v>10</v>
      </c>
      <c r="G14" s="9" t="s">
        <v>175</v>
      </c>
    </row>
    <row r="15" spans="2:7">
      <c r="B15" s="9" t="s">
        <v>36</v>
      </c>
      <c r="C15" s="9" t="s">
        <v>3</v>
      </c>
      <c r="D15" s="165" t="s">
        <v>37</v>
      </c>
      <c r="E15" s="9" t="s">
        <v>176</v>
      </c>
      <c r="F15" s="9" t="s">
        <v>10</v>
      </c>
      <c r="G15" s="9" t="s">
        <v>177</v>
      </c>
    </row>
    <row r="16" spans="2:7">
      <c r="B16" s="9" t="s">
        <v>38</v>
      </c>
      <c r="C16" s="9" t="s">
        <v>3</v>
      </c>
      <c r="D16" s="165" t="s">
        <v>39</v>
      </c>
      <c r="E16" s="9" t="s">
        <v>178</v>
      </c>
      <c r="F16" s="9" t="s">
        <v>10</v>
      </c>
      <c r="G16" s="9" t="s">
        <v>179</v>
      </c>
    </row>
    <row r="17" spans="2:7">
      <c r="B17" s="9" t="s">
        <v>40</v>
      </c>
      <c r="C17" s="9" t="s">
        <v>3</v>
      </c>
      <c r="D17" s="165" t="s">
        <v>41</v>
      </c>
      <c r="E17" s="9" t="s">
        <v>180</v>
      </c>
      <c r="F17" s="9" t="s">
        <v>10</v>
      </c>
      <c r="G17" s="9" t="s">
        <v>181</v>
      </c>
    </row>
    <row r="18" spans="2:7">
      <c r="B18" s="9" t="s">
        <v>42</v>
      </c>
      <c r="C18" s="9" t="s">
        <v>3</v>
      </c>
      <c r="D18" s="165" t="s">
        <v>43</v>
      </c>
      <c r="E18" s="9" t="s">
        <v>182</v>
      </c>
      <c r="F18" s="9" t="s">
        <v>10</v>
      </c>
      <c r="G18" s="9" t="s">
        <v>183</v>
      </c>
    </row>
    <row r="19" spans="2:7">
      <c r="B19" s="9" t="s">
        <v>44</v>
      </c>
      <c r="C19" s="9" t="s">
        <v>3</v>
      </c>
      <c r="D19" s="165" t="s">
        <v>45</v>
      </c>
      <c r="E19" s="9" t="s">
        <v>184</v>
      </c>
      <c r="F19" s="9" t="s">
        <v>10</v>
      </c>
      <c r="G19" s="9" t="s">
        <v>185</v>
      </c>
    </row>
    <row r="20" spans="2:7">
      <c r="B20" s="9" t="s">
        <v>46</v>
      </c>
      <c r="C20" s="9" t="s">
        <v>3</v>
      </c>
      <c r="D20" s="165" t="s">
        <v>47</v>
      </c>
      <c r="E20" s="9" t="s">
        <v>186</v>
      </c>
      <c r="F20" s="9" t="s">
        <v>10</v>
      </c>
      <c r="G20" s="9" t="s">
        <v>187</v>
      </c>
    </row>
    <row r="21" spans="2:7">
      <c r="B21" s="9" t="s">
        <v>48</v>
      </c>
      <c r="C21" s="9" t="s">
        <v>3</v>
      </c>
      <c r="D21" s="165" t="s">
        <v>49</v>
      </c>
      <c r="E21" s="9" t="s">
        <v>188</v>
      </c>
      <c r="F21" s="9" t="s">
        <v>10</v>
      </c>
      <c r="G21" s="9" t="s">
        <v>189</v>
      </c>
    </row>
    <row r="22" spans="2:7">
      <c r="B22" s="9" t="s">
        <v>50</v>
      </c>
      <c r="C22" s="9" t="s">
        <v>3</v>
      </c>
      <c r="D22" s="165" t="s">
        <v>51</v>
      </c>
      <c r="E22" s="9" t="s">
        <v>190</v>
      </c>
      <c r="F22" s="9" t="s">
        <v>10</v>
      </c>
      <c r="G22" s="9" t="s">
        <v>191</v>
      </c>
    </row>
    <row r="23" spans="2:7">
      <c r="B23" s="9" t="s">
        <v>52</v>
      </c>
      <c r="C23" s="9" t="s">
        <v>3</v>
      </c>
      <c r="D23" s="165" t="s">
        <v>53</v>
      </c>
      <c r="E23" s="9" t="s">
        <v>192</v>
      </c>
      <c r="F23" s="9" t="s">
        <v>10</v>
      </c>
      <c r="G23" s="9" t="s">
        <v>193</v>
      </c>
    </row>
    <row r="24" spans="2:7">
      <c r="B24" s="9" t="s">
        <v>54</v>
      </c>
      <c r="C24" s="9" t="s">
        <v>6</v>
      </c>
      <c r="D24" s="165" t="s">
        <v>55</v>
      </c>
      <c r="E24" s="9" t="s">
        <v>194</v>
      </c>
      <c r="F24" s="9" t="s">
        <v>10</v>
      </c>
      <c r="G24" s="9" t="s">
        <v>195</v>
      </c>
    </row>
    <row r="25" spans="2:7">
      <c r="B25" s="9" t="s">
        <v>56</v>
      </c>
      <c r="C25" s="9" t="s">
        <v>6</v>
      </c>
      <c r="D25" s="165" t="s">
        <v>7</v>
      </c>
      <c r="E25" s="9" t="s">
        <v>196</v>
      </c>
      <c r="F25" s="9" t="s">
        <v>10</v>
      </c>
      <c r="G25" s="9" t="s">
        <v>197</v>
      </c>
    </row>
    <row r="26" spans="2:7">
      <c r="B26" s="9" t="s">
        <v>57</v>
      </c>
      <c r="C26" s="9" t="s">
        <v>6</v>
      </c>
      <c r="D26" s="165" t="s">
        <v>58</v>
      </c>
      <c r="E26" s="9" t="s">
        <v>198</v>
      </c>
      <c r="F26" s="9" t="s">
        <v>10</v>
      </c>
      <c r="G26" s="9" t="s">
        <v>199</v>
      </c>
    </row>
    <row r="27" spans="2:7">
      <c r="B27" s="9" t="s">
        <v>59</v>
      </c>
      <c r="C27" s="9" t="s">
        <v>6</v>
      </c>
      <c r="D27" s="165" t="s">
        <v>60</v>
      </c>
      <c r="E27" s="9" t="s">
        <v>200</v>
      </c>
      <c r="F27" s="9" t="s">
        <v>10</v>
      </c>
      <c r="G27" s="9" t="s">
        <v>201</v>
      </c>
    </row>
    <row r="28" spans="2:7">
      <c r="B28" s="9" t="s">
        <v>61</v>
      </c>
      <c r="C28" s="9" t="s">
        <v>6</v>
      </c>
      <c r="D28" s="165" t="s">
        <v>62</v>
      </c>
      <c r="E28" s="9" t="s">
        <v>202</v>
      </c>
      <c r="F28" s="9" t="s">
        <v>10</v>
      </c>
      <c r="G28" s="9" t="s">
        <v>203</v>
      </c>
    </row>
    <row r="29" spans="2:7">
      <c r="B29" s="9" t="s">
        <v>63</v>
      </c>
      <c r="C29" s="9" t="s">
        <v>6</v>
      </c>
      <c r="D29" s="165" t="s">
        <v>64</v>
      </c>
      <c r="E29" s="9" t="s">
        <v>204</v>
      </c>
      <c r="F29" s="9" t="s">
        <v>10</v>
      </c>
      <c r="G29" s="9" t="s">
        <v>12</v>
      </c>
    </row>
    <row r="30" spans="2:7">
      <c r="B30" s="9" t="s">
        <v>65</v>
      </c>
      <c r="C30" s="9" t="s">
        <v>6</v>
      </c>
      <c r="D30" s="165" t="s">
        <v>66</v>
      </c>
      <c r="E30" s="9" t="s">
        <v>205</v>
      </c>
      <c r="F30" s="9" t="s">
        <v>10</v>
      </c>
      <c r="G30" s="9" t="s">
        <v>78</v>
      </c>
    </row>
    <row r="31" spans="2:7">
      <c r="B31" s="9" t="s">
        <v>67</v>
      </c>
      <c r="C31" s="9" t="s">
        <v>6</v>
      </c>
      <c r="D31" s="165" t="s">
        <v>68</v>
      </c>
      <c r="E31" s="9" t="s">
        <v>206</v>
      </c>
      <c r="F31" s="9" t="s">
        <v>10</v>
      </c>
      <c r="G31" s="9" t="s">
        <v>207</v>
      </c>
    </row>
    <row r="32" spans="2:7">
      <c r="B32" s="9" t="s">
        <v>69</v>
      </c>
      <c r="C32" s="9" t="s">
        <v>6</v>
      </c>
      <c r="D32" s="165" t="s">
        <v>70</v>
      </c>
      <c r="E32" s="9" t="s">
        <v>208</v>
      </c>
      <c r="F32" s="9" t="s">
        <v>10</v>
      </c>
      <c r="G32" s="9" t="s">
        <v>209</v>
      </c>
    </row>
    <row r="33" spans="2:7">
      <c r="B33" s="9" t="s">
        <v>71</v>
      </c>
      <c r="C33" s="9" t="s">
        <v>6</v>
      </c>
      <c r="D33" s="165" t="s">
        <v>72</v>
      </c>
      <c r="E33" s="9" t="s">
        <v>210</v>
      </c>
      <c r="F33" s="9" t="s">
        <v>10</v>
      </c>
      <c r="G33" s="9" t="s">
        <v>211</v>
      </c>
    </row>
    <row r="34" spans="2:7">
      <c r="B34" s="9" t="s">
        <v>73</v>
      </c>
      <c r="C34" s="9" t="s">
        <v>6</v>
      </c>
      <c r="D34" s="165" t="s">
        <v>74</v>
      </c>
      <c r="E34" s="9" t="s">
        <v>212</v>
      </c>
      <c r="F34" s="9" t="s">
        <v>10</v>
      </c>
      <c r="G34" s="9" t="s">
        <v>213</v>
      </c>
    </row>
    <row r="35" spans="2:7">
      <c r="B35" s="9" t="s">
        <v>75</v>
      </c>
      <c r="C35" s="9" t="s">
        <v>6</v>
      </c>
      <c r="D35" s="165" t="s">
        <v>76</v>
      </c>
      <c r="E35" s="9" t="s">
        <v>214</v>
      </c>
      <c r="F35" s="9" t="s">
        <v>10</v>
      </c>
      <c r="G35" s="9" t="s">
        <v>215</v>
      </c>
    </row>
    <row r="36" spans="2:7">
      <c r="B36" s="9" t="s">
        <v>77</v>
      </c>
      <c r="C36" s="9" t="s">
        <v>6</v>
      </c>
      <c r="D36" s="165" t="s">
        <v>78</v>
      </c>
      <c r="E36" s="9" t="s">
        <v>216</v>
      </c>
      <c r="F36" s="9" t="s">
        <v>10</v>
      </c>
      <c r="G36" s="9" t="s">
        <v>217</v>
      </c>
    </row>
    <row r="37" spans="2:7">
      <c r="B37" s="9" t="s">
        <v>79</v>
      </c>
      <c r="C37" s="9" t="s">
        <v>6</v>
      </c>
      <c r="D37" s="165" t="s">
        <v>80</v>
      </c>
      <c r="E37" s="9" t="s">
        <v>218</v>
      </c>
      <c r="F37" s="9" t="s">
        <v>10</v>
      </c>
      <c r="G37" s="9" t="s">
        <v>219</v>
      </c>
    </row>
    <row r="38" spans="2:7">
      <c r="B38" s="9" t="s">
        <v>81</v>
      </c>
      <c r="C38" s="9" t="s">
        <v>6</v>
      </c>
      <c r="D38" s="165" t="s">
        <v>82</v>
      </c>
      <c r="E38" s="9" t="s">
        <v>220</v>
      </c>
      <c r="F38" s="9" t="s">
        <v>10</v>
      </c>
      <c r="G38" s="9" t="s">
        <v>221</v>
      </c>
    </row>
    <row r="39" spans="2:7">
      <c r="B39" s="9" t="s">
        <v>83</v>
      </c>
      <c r="C39" s="9" t="s">
        <v>6</v>
      </c>
      <c r="D39" s="165" t="s">
        <v>84</v>
      </c>
      <c r="E39" s="9" t="s">
        <v>222</v>
      </c>
      <c r="F39" s="9" t="s">
        <v>10</v>
      </c>
      <c r="G39" s="9" t="s">
        <v>223</v>
      </c>
    </row>
    <row r="40" spans="2:7">
      <c r="B40" s="9" t="s">
        <v>85</v>
      </c>
      <c r="C40" s="9" t="s">
        <v>6</v>
      </c>
      <c r="D40" s="165" t="s">
        <v>86</v>
      </c>
      <c r="E40" s="9" t="s">
        <v>224</v>
      </c>
      <c r="F40" s="9" t="s">
        <v>10</v>
      </c>
      <c r="G40" s="9" t="s">
        <v>225</v>
      </c>
    </row>
    <row r="41" spans="2:7">
      <c r="B41" s="9" t="s">
        <v>87</v>
      </c>
      <c r="C41" s="9" t="s">
        <v>6</v>
      </c>
      <c r="D41" s="165" t="s">
        <v>88</v>
      </c>
      <c r="E41" s="9" t="s">
        <v>226</v>
      </c>
      <c r="F41" s="9" t="s">
        <v>10</v>
      </c>
      <c r="G41" s="9" t="s">
        <v>227</v>
      </c>
    </row>
    <row r="42" spans="2:7">
      <c r="B42" s="9" t="s">
        <v>89</v>
      </c>
      <c r="C42" s="9" t="s">
        <v>6</v>
      </c>
      <c r="D42" s="165" t="s">
        <v>90</v>
      </c>
      <c r="E42" s="9" t="s">
        <v>228</v>
      </c>
      <c r="F42" s="9" t="s">
        <v>10</v>
      </c>
      <c r="G42" s="9" t="s">
        <v>229</v>
      </c>
    </row>
    <row r="43" spans="2:7">
      <c r="B43" s="9" t="s">
        <v>91</v>
      </c>
      <c r="C43" s="9" t="s">
        <v>6</v>
      </c>
      <c r="D43" s="165" t="s">
        <v>92</v>
      </c>
      <c r="E43" s="9" t="s">
        <v>230</v>
      </c>
      <c r="F43" s="9" t="s">
        <v>10</v>
      </c>
      <c r="G43" s="9" t="s">
        <v>231</v>
      </c>
    </row>
    <row r="44" spans="2:7">
      <c r="B44" s="9" t="s">
        <v>93</v>
      </c>
      <c r="C44" s="9" t="s">
        <v>6</v>
      </c>
      <c r="D44" s="165" t="s">
        <v>94</v>
      </c>
      <c r="E44" s="9" t="s">
        <v>232</v>
      </c>
      <c r="F44" s="9" t="s">
        <v>10</v>
      </c>
      <c r="G44" s="9" t="s">
        <v>233</v>
      </c>
    </row>
    <row r="45" spans="2:7">
      <c r="B45" s="9" t="s">
        <v>95</v>
      </c>
      <c r="C45" s="9" t="s">
        <v>6</v>
      </c>
      <c r="D45" s="165" t="s">
        <v>96</v>
      </c>
      <c r="E45" s="9" t="s">
        <v>234</v>
      </c>
      <c r="F45" s="9" t="s">
        <v>10</v>
      </c>
      <c r="G45" s="9" t="s">
        <v>235</v>
      </c>
    </row>
    <row r="46" spans="2:7">
      <c r="B46" s="9" t="s">
        <v>97</v>
      </c>
      <c r="C46" s="9" t="s">
        <v>6</v>
      </c>
      <c r="D46" s="165" t="s">
        <v>98</v>
      </c>
      <c r="E46" s="9" t="s">
        <v>236</v>
      </c>
      <c r="F46" s="9" t="s">
        <v>10</v>
      </c>
      <c r="G46" s="9" t="s">
        <v>237</v>
      </c>
    </row>
    <row r="47" spans="2:7">
      <c r="B47" s="9" t="s">
        <v>99</v>
      </c>
      <c r="C47" s="9" t="s">
        <v>6</v>
      </c>
      <c r="D47" s="165" t="s">
        <v>100</v>
      </c>
      <c r="E47" s="9" t="s">
        <v>238</v>
      </c>
      <c r="F47" s="9" t="s">
        <v>10</v>
      </c>
      <c r="G47" s="9" t="s">
        <v>239</v>
      </c>
    </row>
    <row r="48" spans="2:7">
      <c r="B48" s="9" t="s">
        <v>101</v>
      </c>
      <c r="C48" s="9" t="s">
        <v>6</v>
      </c>
      <c r="D48" s="165" t="s">
        <v>102</v>
      </c>
      <c r="E48" s="9" t="s">
        <v>240</v>
      </c>
      <c r="F48" s="9" t="s">
        <v>10</v>
      </c>
      <c r="G48" s="9" t="s">
        <v>241</v>
      </c>
    </row>
    <row r="49" spans="2:7">
      <c r="B49" s="9" t="s">
        <v>103</v>
      </c>
      <c r="C49" s="9" t="s">
        <v>6</v>
      </c>
      <c r="D49" s="165" t="s">
        <v>104</v>
      </c>
      <c r="E49" s="9" t="s">
        <v>242</v>
      </c>
      <c r="F49" s="9" t="s">
        <v>10</v>
      </c>
      <c r="G49" s="9" t="s">
        <v>243</v>
      </c>
    </row>
    <row r="50" spans="2:7">
      <c r="B50" s="9" t="s">
        <v>105</v>
      </c>
      <c r="C50" s="9" t="s">
        <v>6</v>
      </c>
      <c r="D50" s="165" t="s">
        <v>106</v>
      </c>
      <c r="E50" s="9" t="s">
        <v>244</v>
      </c>
      <c r="F50" s="9" t="s">
        <v>10</v>
      </c>
      <c r="G50" s="9" t="s">
        <v>245</v>
      </c>
    </row>
    <row r="51" spans="2:7">
      <c r="B51" s="9" t="s">
        <v>107</v>
      </c>
      <c r="C51" s="9" t="s">
        <v>6</v>
      </c>
      <c r="D51" s="165" t="s">
        <v>108</v>
      </c>
      <c r="E51" s="9" t="s">
        <v>246</v>
      </c>
      <c r="F51" s="9" t="s">
        <v>10</v>
      </c>
      <c r="G51" s="9" t="s">
        <v>247</v>
      </c>
    </row>
    <row r="52" spans="2:7">
      <c r="B52" s="9" t="s">
        <v>109</v>
      </c>
      <c r="C52" s="9" t="s">
        <v>6</v>
      </c>
      <c r="D52" s="165" t="s">
        <v>110</v>
      </c>
      <c r="E52" s="9" t="s">
        <v>248</v>
      </c>
      <c r="F52" s="9" t="s">
        <v>10</v>
      </c>
      <c r="G52" s="9" t="s">
        <v>249</v>
      </c>
    </row>
    <row r="53" spans="2:7">
      <c r="B53" s="9" t="s">
        <v>111</v>
      </c>
      <c r="C53" s="9" t="s">
        <v>6</v>
      </c>
      <c r="D53" s="165" t="s">
        <v>112</v>
      </c>
      <c r="E53" s="9" t="s">
        <v>250</v>
      </c>
      <c r="F53" s="9" t="s">
        <v>10</v>
      </c>
      <c r="G53" s="9" t="s">
        <v>251</v>
      </c>
    </row>
    <row r="54" spans="2:7">
      <c r="B54" s="9" t="s">
        <v>113</v>
      </c>
      <c r="C54" s="9" t="s">
        <v>6</v>
      </c>
      <c r="D54" s="165" t="s">
        <v>114</v>
      </c>
      <c r="E54" s="9" t="s">
        <v>252</v>
      </c>
      <c r="F54" s="9" t="s">
        <v>10</v>
      </c>
      <c r="G54" s="9" t="s">
        <v>253</v>
      </c>
    </row>
    <row r="55" spans="2:7">
      <c r="B55" s="9" t="s">
        <v>115</v>
      </c>
      <c r="C55" s="9" t="s">
        <v>10</v>
      </c>
      <c r="D55" s="165" t="s">
        <v>116</v>
      </c>
      <c r="E55" s="9" t="s">
        <v>254</v>
      </c>
      <c r="F55" s="9" t="s">
        <v>10</v>
      </c>
      <c r="G55" s="9" t="s">
        <v>255</v>
      </c>
    </row>
    <row r="56" spans="2:7">
      <c r="B56" s="9" t="s">
        <v>117</v>
      </c>
      <c r="C56" s="9" t="s">
        <v>10</v>
      </c>
      <c r="D56" s="165" t="s">
        <v>118</v>
      </c>
      <c r="E56" s="9" t="s">
        <v>256</v>
      </c>
      <c r="F56" s="9" t="s">
        <v>10</v>
      </c>
      <c r="G56" s="9" t="s">
        <v>257</v>
      </c>
    </row>
    <row r="57" spans="2:7">
      <c r="B57" s="9" t="s">
        <v>119</v>
      </c>
      <c r="C57" s="9" t="s">
        <v>10</v>
      </c>
      <c r="D57" s="165" t="s">
        <v>120</v>
      </c>
      <c r="E57" s="9" t="s">
        <v>258</v>
      </c>
      <c r="F57" s="9" t="s">
        <v>10</v>
      </c>
      <c r="G57" s="9" t="s">
        <v>259</v>
      </c>
    </row>
    <row r="58" spans="2:7">
      <c r="B58" s="9" t="s">
        <v>121</v>
      </c>
      <c r="C58" s="9" t="s">
        <v>10</v>
      </c>
      <c r="D58" s="165" t="s">
        <v>122</v>
      </c>
      <c r="E58" s="9" t="s">
        <v>260</v>
      </c>
      <c r="F58" s="9" t="s">
        <v>10</v>
      </c>
      <c r="G58" s="9" t="s">
        <v>261</v>
      </c>
    </row>
    <row r="59" spans="2:7">
      <c r="B59" s="9" t="s">
        <v>123</v>
      </c>
      <c r="C59" s="9" t="s">
        <v>10</v>
      </c>
      <c r="D59" s="165" t="s">
        <v>124</v>
      </c>
      <c r="E59" s="9" t="s">
        <v>262</v>
      </c>
      <c r="F59" s="9" t="s">
        <v>8</v>
      </c>
      <c r="G59" s="9" t="s">
        <v>263</v>
      </c>
    </row>
    <row r="60" spans="2:7">
      <c r="B60" s="9" t="s">
        <v>125</v>
      </c>
      <c r="C60" s="9" t="s">
        <v>10</v>
      </c>
      <c r="D60" s="165" t="s">
        <v>126</v>
      </c>
      <c r="E60" s="9" t="s">
        <v>264</v>
      </c>
      <c r="F60" s="9" t="s">
        <v>8</v>
      </c>
      <c r="G60" s="9" t="s">
        <v>265</v>
      </c>
    </row>
    <row r="61" spans="2:7">
      <c r="B61" s="9" t="s">
        <v>127</v>
      </c>
      <c r="C61" s="9" t="s">
        <v>10</v>
      </c>
      <c r="D61" s="165" t="s">
        <v>128</v>
      </c>
      <c r="E61" s="9" t="s">
        <v>266</v>
      </c>
      <c r="F61" s="9" t="s">
        <v>8</v>
      </c>
      <c r="G61" s="9" t="s">
        <v>267</v>
      </c>
    </row>
    <row r="62" spans="2:7">
      <c r="B62" s="9" t="s">
        <v>129</v>
      </c>
      <c r="C62" s="9" t="s">
        <v>10</v>
      </c>
      <c r="D62" s="165" t="s">
        <v>130</v>
      </c>
      <c r="E62" s="9" t="s">
        <v>268</v>
      </c>
      <c r="F62" s="9" t="s">
        <v>8</v>
      </c>
      <c r="G62" s="9" t="s">
        <v>269</v>
      </c>
    </row>
    <row r="63" spans="2:7">
      <c r="B63" s="9" t="s">
        <v>131</v>
      </c>
      <c r="C63" s="9" t="s">
        <v>10</v>
      </c>
      <c r="D63" s="165" t="s">
        <v>132</v>
      </c>
      <c r="E63" s="9" t="s">
        <v>270</v>
      </c>
      <c r="F63" s="9" t="s">
        <v>8</v>
      </c>
      <c r="G63" s="9" t="s">
        <v>271</v>
      </c>
    </row>
    <row r="64" spans="2:7">
      <c r="B64" s="9" t="s">
        <v>133</v>
      </c>
      <c r="C64" s="9" t="s">
        <v>10</v>
      </c>
      <c r="D64" s="165" t="s">
        <v>134</v>
      </c>
      <c r="E64" s="9" t="s">
        <v>272</v>
      </c>
      <c r="F64" s="9" t="s">
        <v>8</v>
      </c>
      <c r="G64" s="9" t="s">
        <v>273</v>
      </c>
    </row>
    <row r="65" spans="2:7">
      <c r="B65" s="9" t="s">
        <v>135</v>
      </c>
      <c r="C65" s="9" t="s">
        <v>10</v>
      </c>
      <c r="D65" s="165" t="s">
        <v>136</v>
      </c>
      <c r="E65" s="9" t="s">
        <v>274</v>
      </c>
      <c r="F65" s="9" t="s">
        <v>9</v>
      </c>
      <c r="G65" s="9" t="s">
        <v>275</v>
      </c>
    </row>
    <row r="66" spans="2:7">
      <c r="B66" s="9" t="s">
        <v>137</v>
      </c>
      <c r="C66" s="9" t="s">
        <v>10</v>
      </c>
      <c r="D66" s="165" t="s">
        <v>138</v>
      </c>
      <c r="E66" s="9" t="s">
        <v>276</v>
      </c>
      <c r="F66" s="9" t="s">
        <v>9</v>
      </c>
      <c r="G66" s="9" t="s">
        <v>277</v>
      </c>
    </row>
    <row r="67" spans="2:7">
      <c r="B67" s="9" t="s">
        <v>139</v>
      </c>
      <c r="C67" s="9" t="s">
        <v>10</v>
      </c>
      <c r="D67" s="165" t="s">
        <v>140</v>
      </c>
      <c r="E67" s="9" t="s">
        <v>278</v>
      </c>
      <c r="F67" s="9" t="s">
        <v>9</v>
      </c>
      <c r="G67" s="9" t="s">
        <v>14</v>
      </c>
    </row>
    <row r="68" spans="2:7">
      <c r="B68" s="9" t="s">
        <v>141</v>
      </c>
      <c r="C68" s="9" t="s">
        <v>10</v>
      </c>
      <c r="D68" s="165" t="s">
        <v>142</v>
      </c>
      <c r="E68" s="9" t="s">
        <v>279</v>
      </c>
      <c r="F68" s="9" t="s">
        <v>9</v>
      </c>
      <c r="G68" s="9" t="s">
        <v>280</v>
      </c>
    </row>
    <row r="69" spans="2:7">
      <c r="B69" s="9" t="s">
        <v>143</v>
      </c>
      <c r="C69" s="9" t="s">
        <v>10</v>
      </c>
      <c r="D69" s="165" t="s">
        <v>144</v>
      </c>
      <c r="E69" s="9" t="s">
        <v>281</v>
      </c>
      <c r="F69" s="9" t="s">
        <v>9</v>
      </c>
      <c r="G69" s="9" t="s">
        <v>282</v>
      </c>
    </row>
    <row r="70" spans="2:7">
      <c r="B70" s="9" t="s">
        <v>145</v>
      </c>
      <c r="C70" s="9" t="s">
        <v>10</v>
      </c>
      <c r="D70" s="165" t="s">
        <v>146</v>
      </c>
      <c r="E70" s="9" t="s">
        <v>283</v>
      </c>
      <c r="F70" s="9" t="s">
        <v>9</v>
      </c>
      <c r="G70" s="9" t="s">
        <v>284</v>
      </c>
    </row>
    <row r="71" spans="2:7">
      <c r="B71" s="9" t="s">
        <v>147</v>
      </c>
      <c r="C71" s="9" t="s">
        <v>10</v>
      </c>
      <c r="D71" s="165" t="s">
        <v>148</v>
      </c>
      <c r="E71" s="9" t="s">
        <v>285</v>
      </c>
      <c r="F71" s="9" t="s">
        <v>9</v>
      </c>
      <c r="G71" s="9" t="s">
        <v>286</v>
      </c>
    </row>
    <row r="72" spans="2:7">
      <c r="B72" s="9" t="s">
        <v>149</v>
      </c>
      <c r="C72" s="9" t="s">
        <v>10</v>
      </c>
      <c r="D72" s="165" t="s">
        <v>150</v>
      </c>
      <c r="E72" s="9" t="s">
        <v>287</v>
      </c>
      <c r="F72" s="9" t="s">
        <v>9</v>
      </c>
      <c r="G72" s="9" t="s">
        <v>288</v>
      </c>
    </row>
    <row r="73" spans="2:7">
      <c r="B73" s="9" t="s">
        <v>151</v>
      </c>
      <c r="C73" s="9" t="s">
        <v>10</v>
      </c>
      <c r="D73" s="165" t="s">
        <v>11</v>
      </c>
      <c r="E73" s="9" t="s">
        <v>289</v>
      </c>
      <c r="F73" s="9" t="s">
        <v>13</v>
      </c>
      <c r="G73" s="9" t="s">
        <v>290</v>
      </c>
    </row>
    <row r="74" spans="2:7">
      <c r="B74" s="9" t="s">
        <v>152</v>
      </c>
      <c r="C74" s="9" t="s">
        <v>10</v>
      </c>
      <c r="D74" s="165" t="s">
        <v>153</v>
      </c>
      <c r="E74" s="9" t="s">
        <v>291</v>
      </c>
      <c r="F74" s="9" t="s">
        <v>9</v>
      </c>
      <c r="G74" s="9" t="s">
        <v>292</v>
      </c>
    </row>
    <row r="75" spans="2:7">
      <c r="B75" s="9" t="s">
        <v>154</v>
      </c>
      <c r="C75" s="9" t="s">
        <v>10</v>
      </c>
      <c r="D75" s="165" t="s">
        <v>155</v>
      </c>
      <c r="E75" s="9" t="s">
        <v>293</v>
      </c>
      <c r="F75" s="9" t="s">
        <v>10</v>
      </c>
      <c r="G75" s="9" t="s">
        <v>294</v>
      </c>
    </row>
    <row r="76" spans="2:7">
      <c r="B76" s="9" t="s">
        <v>156</v>
      </c>
      <c r="C76" s="9" t="s">
        <v>10</v>
      </c>
      <c r="D76" s="165" t="s">
        <v>157</v>
      </c>
      <c r="E76" s="9" t="s">
        <v>295</v>
      </c>
      <c r="F76" s="9" t="s">
        <v>10</v>
      </c>
      <c r="G76" s="9" t="s">
        <v>296</v>
      </c>
    </row>
    <row r="77" spans="2:7">
      <c r="B77" s="9" t="s">
        <v>158</v>
      </c>
      <c r="C77" s="9" t="s">
        <v>10</v>
      </c>
      <c r="D77" s="165" t="s">
        <v>159</v>
      </c>
      <c r="E77" s="9" t="s">
        <v>297</v>
      </c>
      <c r="F77" s="9" t="s">
        <v>10</v>
      </c>
      <c r="G77" s="9" t="s">
        <v>298</v>
      </c>
    </row>
    <row r="78" spans="2:7">
      <c r="D78" s="166"/>
      <c r="E78" s="9" t="s">
        <v>299</v>
      </c>
      <c r="F78" s="9" t="s">
        <v>9</v>
      </c>
      <c r="G78" s="9" t="s">
        <v>300</v>
      </c>
    </row>
  </sheetData>
  <printOptions horizontalCentered="1"/>
  <pageMargins left="0.7" right="0.7" top="0.75" bottom="0.75" header="0.3" footer="0.3"/>
  <pageSetup scale="60" orientation="portrait" useFirstPageNumber="1" r:id="rId1"/>
  <headerFooter scaleWithDoc="0">
    <oddFooter>&amp;L&amp;D&amp;CMilliman</oddFooter>
  </headerFooter>
  <rowBreaks count="1" manualBreakCount="1">
    <brk id="8" min="4"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M51"/>
  <sheetViews>
    <sheetView view="pageBreakPreview" zoomScaleNormal="100" zoomScaleSheetLayoutView="100" workbookViewId="0"/>
  </sheetViews>
  <sheetFormatPr defaultColWidth="9.28515625" defaultRowHeight="12.75"/>
  <cols>
    <col min="2" max="2" width="16" bestFit="1" customWidth="1"/>
    <col min="3" max="3" width="46.7109375" bestFit="1" customWidth="1"/>
    <col min="4" max="7" width="13.28515625" bestFit="1" customWidth="1"/>
    <col min="9" max="9" width="20.42578125" bestFit="1" customWidth="1"/>
    <col min="10" max="10" width="19.28515625" bestFit="1" customWidth="1"/>
    <col min="11" max="11" width="25.28515625" bestFit="1" customWidth="1"/>
    <col min="12" max="12" width="17" bestFit="1" customWidth="1"/>
    <col min="13" max="13" width="18" bestFit="1" customWidth="1"/>
  </cols>
  <sheetData>
    <row r="2" spans="2:13">
      <c r="B2" s="22" t="s">
        <v>834</v>
      </c>
      <c r="C2" s="22"/>
      <c r="D2" s="22"/>
      <c r="E2" s="22"/>
      <c r="F2" s="22"/>
      <c r="G2" s="22"/>
      <c r="H2" s="22"/>
      <c r="I2" s="22"/>
      <c r="J2" s="22"/>
      <c r="K2" s="22"/>
      <c r="L2" s="22"/>
      <c r="M2" s="22"/>
    </row>
    <row r="3" spans="2:13">
      <c r="B3" s="22" t="s">
        <v>1</v>
      </c>
      <c r="C3" s="22"/>
      <c r="D3" s="22"/>
      <c r="E3" s="22"/>
      <c r="F3" s="22"/>
      <c r="G3" s="22"/>
      <c r="H3" s="22"/>
      <c r="I3" s="22"/>
      <c r="J3" s="22"/>
      <c r="K3" s="22"/>
      <c r="L3" s="22"/>
      <c r="M3" s="22"/>
    </row>
    <row r="4" spans="2:13">
      <c r="B4" s="22" t="s">
        <v>833</v>
      </c>
      <c r="C4" s="22"/>
      <c r="D4" s="22"/>
      <c r="E4" s="22"/>
      <c r="F4" s="22"/>
      <c r="G4" s="22"/>
      <c r="H4" s="22"/>
      <c r="I4" s="22"/>
      <c r="J4" s="22"/>
      <c r="K4" s="22"/>
      <c r="L4" s="22"/>
      <c r="M4" s="22"/>
    </row>
    <row r="5" spans="2:13">
      <c r="B5" s="3" t="s">
        <v>832</v>
      </c>
      <c r="C5" s="3"/>
      <c r="D5" s="3"/>
      <c r="E5" s="3"/>
      <c r="F5" s="3"/>
      <c r="G5" s="3"/>
      <c r="H5" s="3"/>
      <c r="I5" s="3"/>
      <c r="J5" s="3"/>
      <c r="K5" s="3"/>
      <c r="L5" s="3"/>
      <c r="M5" s="3"/>
    </row>
    <row r="6" spans="2:13">
      <c r="B6" s="168"/>
      <c r="C6" s="49"/>
      <c r="D6" s="49"/>
      <c r="E6" s="49"/>
      <c r="F6" s="49"/>
      <c r="G6" s="49"/>
      <c r="H6" s="49"/>
      <c r="I6" s="49"/>
      <c r="J6" s="49"/>
      <c r="K6" s="49"/>
      <c r="L6" s="49"/>
      <c r="M6" s="49"/>
    </row>
    <row r="7" spans="2:13" ht="15.75">
      <c r="B7" s="168"/>
      <c r="C7" s="65" t="s">
        <v>830</v>
      </c>
      <c r="D7" s="13" t="s">
        <v>829</v>
      </c>
      <c r="E7" s="13" t="s">
        <v>828</v>
      </c>
      <c r="F7" s="13" t="s">
        <v>827</v>
      </c>
      <c r="G7" s="13" t="s">
        <v>826</v>
      </c>
      <c r="H7" s="49"/>
      <c r="I7" s="168"/>
      <c r="J7" s="168" t="s">
        <v>825</v>
      </c>
      <c r="K7" s="168" t="s">
        <v>824</v>
      </c>
      <c r="L7" s="168" t="s">
        <v>823</v>
      </c>
      <c r="M7" s="168" t="s">
        <v>822</v>
      </c>
    </row>
    <row r="8" spans="2:13">
      <c r="B8" s="168"/>
      <c r="C8" s="65" t="s">
        <v>821</v>
      </c>
      <c r="D8" s="13" t="s">
        <v>820</v>
      </c>
      <c r="E8" s="13" t="s">
        <v>819</v>
      </c>
      <c r="F8" s="13" t="s">
        <v>818</v>
      </c>
      <c r="G8" s="13" t="s">
        <v>817</v>
      </c>
      <c r="H8" s="49"/>
      <c r="I8" s="206" t="s">
        <v>746</v>
      </c>
      <c r="J8" s="126" t="s">
        <v>816</v>
      </c>
      <c r="K8" s="126" t="s">
        <v>815</v>
      </c>
      <c r="L8" s="206" t="s">
        <v>814</v>
      </c>
      <c r="M8" s="206" t="s">
        <v>813</v>
      </c>
    </row>
    <row r="9" spans="2:13">
      <c r="B9" s="168"/>
      <c r="C9" s="65"/>
      <c r="D9" s="13"/>
      <c r="E9" s="13"/>
      <c r="F9" s="13"/>
      <c r="G9" s="13"/>
      <c r="H9" s="49"/>
      <c r="I9" s="134" t="s">
        <v>812</v>
      </c>
      <c r="J9" s="238">
        <v>41387.333333333336</v>
      </c>
      <c r="K9" s="237" t="s">
        <v>5</v>
      </c>
      <c r="L9" s="237" t="s">
        <v>5</v>
      </c>
      <c r="M9" s="237" t="s">
        <v>5</v>
      </c>
    </row>
    <row r="10" spans="2:13">
      <c r="B10" s="168"/>
      <c r="C10" s="65" t="s">
        <v>798</v>
      </c>
      <c r="D10" s="245">
        <v>43009</v>
      </c>
      <c r="E10" s="245">
        <v>43191</v>
      </c>
      <c r="F10" s="245">
        <v>43374</v>
      </c>
      <c r="G10" s="245">
        <v>43556</v>
      </c>
      <c r="H10" s="49"/>
      <c r="I10" s="134" t="s">
        <v>811</v>
      </c>
      <c r="J10" s="238">
        <v>41330.333333333336</v>
      </c>
      <c r="K10" s="237" t="s">
        <v>5</v>
      </c>
      <c r="L10" s="237" t="s">
        <v>5</v>
      </c>
      <c r="M10" s="237" t="s">
        <v>5</v>
      </c>
    </row>
    <row r="11" spans="2:13">
      <c r="B11" s="168"/>
      <c r="C11" s="65" t="s">
        <v>795</v>
      </c>
      <c r="D11" s="245">
        <v>43191</v>
      </c>
      <c r="E11" s="245">
        <v>43374</v>
      </c>
      <c r="F11" s="245">
        <v>43556</v>
      </c>
      <c r="G11" s="245">
        <v>43739</v>
      </c>
      <c r="H11" s="49"/>
      <c r="I11" s="134" t="s">
        <v>810</v>
      </c>
      <c r="J11" s="238">
        <v>41029</v>
      </c>
      <c r="K11" s="237" t="s">
        <v>5</v>
      </c>
      <c r="L11" s="237" t="s">
        <v>5</v>
      </c>
      <c r="M11" s="237" t="s">
        <v>5</v>
      </c>
    </row>
    <row r="12" spans="2:13">
      <c r="B12" s="168"/>
      <c r="C12" s="65"/>
      <c r="D12" s="49"/>
      <c r="E12" s="49"/>
      <c r="F12" s="49"/>
      <c r="G12" s="49"/>
      <c r="H12" s="49"/>
      <c r="I12" s="235" t="s">
        <v>809</v>
      </c>
      <c r="J12" s="234">
        <v>40985</v>
      </c>
      <c r="K12" s="233" t="s">
        <v>5</v>
      </c>
      <c r="L12" s="233" t="s">
        <v>5</v>
      </c>
      <c r="M12" s="233" t="s">
        <v>5</v>
      </c>
    </row>
    <row r="13" spans="2:13">
      <c r="B13" s="168"/>
      <c r="C13" s="65" t="s">
        <v>808</v>
      </c>
      <c r="D13" s="49"/>
      <c r="E13" s="49"/>
      <c r="F13" s="49"/>
      <c r="G13" s="49"/>
      <c r="H13" s="49"/>
      <c r="I13" s="232" t="s">
        <v>807</v>
      </c>
      <c r="J13" s="231">
        <v>41182.916666666672</v>
      </c>
      <c r="K13" s="230">
        <v>1</v>
      </c>
      <c r="L13" s="230">
        <v>0.98942417451481579</v>
      </c>
      <c r="M13" s="230">
        <v>1</v>
      </c>
    </row>
    <row r="14" spans="2:13">
      <c r="B14" s="168" t="s">
        <v>740</v>
      </c>
      <c r="C14" s="134" t="s">
        <v>798</v>
      </c>
      <c r="D14" s="248">
        <v>46782</v>
      </c>
      <c r="E14" s="248">
        <v>43812</v>
      </c>
      <c r="F14" s="248">
        <v>40388</v>
      </c>
      <c r="G14" s="248">
        <v>41410</v>
      </c>
      <c r="H14" s="49"/>
      <c r="I14" s="134" t="s">
        <v>806</v>
      </c>
      <c r="J14" s="238">
        <v>40421.333333333336</v>
      </c>
      <c r="K14" s="237">
        <v>0.98150729975009854</v>
      </c>
      <c r="L14" s="237">
        <v>0.99828358509423809</v>
      </c>
      <c r="M14" s="237">
        <v>1.0089541076594037</v>
      </c>
    </row>
    <row r="15" spans="2:13">
      <c r="B15" s="236" t="s">
        <v>741</v>
      </c>
      <c r="C15" s="235" t="s">
        <v>795</v>
      </c>
      <c r="D15" s="247">
        <v>43812</v>
      </c>
      <c r="E15" s="247">
        <v>40388</v>
      </c>
      <c r="F15" s="247">
        <v>41410</v>
      </c>
      <c r="G15" s="247">
        <v>40934</v>
      </c>
      <c r="H15" s="49"/>
      <c r="I15" s="134" t="s">
        <v>805</v>
      </c>
      <c r="J15" s="238">
        <v>41194.98837033107</v>
      </c>
      <c r="K15" s="237">
        <v>1.000293124058262</v>
      </c>
      <c r="L15" s="237">
        <v>0.98928569744841122</v>
      </c>
      <c r="M15" s="237">
        <v>0.99986004277035934</v>
      </c>
    </row>
    <row r="16" spans="2:13">
      <c r="B16" s="227" t="s">
        <v>804</v>
      </c>
      <c r="C16" s="192" t="s">
        <v>803</v>
      </c>
      <c r="D16" s="240">
        <v>0.93651404386302428</v>
      </c>
      <c r="E16" s="240">
        <v>0.92184789555372959</v>
      </c>
      <c r="F16" s="240">
        <v>1.0253045459047241</v>
      </c>
      <c r="G16" s="240">
        <v>0.98850519198261289</v>
      </c>
      <c r="H16" s="49"/>
      <c r="I16" s="134" t="s">
        <v>802</v>
      </c>
      <c r="J16" s="238">
        <v>44826.821408941738</v>
      </c>
      <c r="K16" s="237">
        <v>1.0884809779688196</v>
      </c>
      <c r="L16" s="237">
        <v>0.95016264312364629</v>
      </c>
      <c r="M16" s="237">
        <v>0.96031880723914775</v>
      </c>
    </row>
    <row r="17" spans="2:13">
      <c r="B17" s="168"/>
      <c r="C17" s="65"/>
      <c r="D17" s="49"/>
      <c r="E17" s="49"/>
      <c r="F17" s="49"/>
      <c r="G17" s="49"/>
      <c r="H17" s="49"/>
      <c r="I17" s="134" t="s">
        <v>801</v>
      </c>
      <c r="J17" s="238">
        <v>46896.093117538934</v>
      </c>
      <c r="K17" s="237">
        <v>1.1387268535911272</v>
      </c>
      <c r="L17" s="237">
        <v>0.92990412190296157</v>
      </c>
      <c r="M17" s="237">
        <v>0.93984374533698745</v>
      </c>
    </row>
    <row r="18" spans="2:13">
      <c r="B18" s="168"/>
      <c r="C18" s="65" t="s">
        <v>800</v>
      </c>
      <c r="D18" s="49"/>
      <c r="E18" s="49"/>
      <c r="F18" s="49"/>
      <c r="G18" s="49"/>
      <c r="H18" s="49"/>
      <c r="I18" s="134" t="s">
        <v>799</v>
      </c>
      <c r="J18" s="238">
        <v>49357.821187911875</v>
      </c>
      <c r="K18" s="237">
        <v>1.1985023204503129</v>
      </c>
      <c r="L18" s="237">
        <v>0.90745870763430048</v>
      </c>
      <c r="M18" s="237">
        <v>0.91715841497332651</v>
      </c>
    </row>
    <row r="19" spans="2:13">
      <c r="B19" s="168" t="s">
        <v>743</v>
      </c>
      <c r="C19" s="134" t="s">
        <v>798</v>
      </c>
      <c r="D19" s="242">
        <v>1.0399333991316488</v>
      </c>
      <c r="E19" s="242">
        <v>1.0352279505657029</v>
      </c>
      <c r="F19" s="242">
        <v>1.0865454666589025</v>
      </c>
      <c r="G19" s="242">
        <v>1.0913411946268725</v>
      </c>
      <c r="H19" s="49"/>
      <c r="I19" s="134" t="s">
        <v>797</v>
      </c>
      <c r="J19" s="238">
        <v>51570.865737654036</v>
      </c>
      <c r="K19" s="237">
        <v>1.25223927569451</v>
      </c>
      <c r="L19" s="237">
        <v>0.88864824946109999</v>
      </c>
      <c r="M19" s="237">
        <v>0.89814689427501271</v>
      </c>
    </row>
    <row r="20" spans="2:13">
      <c r="B20" s="236" t="s">
        <v>796</v>
      </c>
      <c r="C20" s="235" t="s">
        <v>795</v>
      </c>
      <c r="D20" s="241">
        <v>1.0527419472435007</v>
      </c>
      <c r="E20" s="241">
        <v>1.0797780436876794</v>
      </c>
      <c r="F20" s="241">
        <v>1.077347115095642</v>
      </c>
      <c r="G20" s="241">
        <v>1.0647913160784366</v>
      </c>
      <c r="H20" s="49"/>
      <c r="I20" s="232" t="s">
        <v>794</v>
      </c>
      <c r="J20" s="231">
        <v>48162.900363011649</v>
      </c>
      <c r="K20" s="230">
        <v>1.1694873569261925</v>
      </c>
      <c r="L20" s="230">
        <v>0.91814194044160413</v>
      </c>
      <c r="M20" s="230">
        <v>0.92795583945766602</v>
      </c>
    </row>
    <row r="21" spans="2:13">
      <c r="B21" s="227" t="s">
        <v>793</v>
      </c>
      <c r="C21" s="192" t="s">
        <v>792</v>
      </c>
      <c r="D21" s="240">
        <v>1.01231670039884</v>
      </c>
      <c r="E21" s="240">
        <v>1.0430340903156952</v>
      </c>
      <c r="F21" s="240">
        <v>0.99153431508803291</v>
      </c>
      <c r="G21" s="240">
        <v>0.97567224743356884</v>
      </c>
      <c r="H21" s="49"/>
      <c r="I21" s="134" t="s">
        <v>791</v>
      </c>
      <c r="J21" s="238">
        <v>52546.236182169523</v>
      </c>
      <c r="K21" s="237">
        <v>1.2759231359808056</v>
      </c>
      <c r="L21" s="237">
        <v>0.8807320555212651</v>
      </c>
      <c r="M21" s="237">
        <v>0.89014608517438931</v>
      </c>
    </row>
    <row r="22" spans="2:13">
      <c r="B22" s="168"/>
      <c r="C22" s="49"/>
      <c r="D22" s="49"/>
      <c r="E22" s="49"/>
      <c r="F22" s="49"/>
      <c r="G22" s="49"/>
      <c r="H22" s="49"/>
      <c r="I22" s="134" t="s">
        <v>790</v>
      </c>
      <c r="J22" s="238">
        <v>52954.485491340114</v>
      </c>
      <c r="K22" s="237">
        <v>1.2858362101924974</v>
      </c>
      <c r="L22" s="237">
        <v>0.87748281725096855</v>
      </c>
      <c r="M22" s="237">
        <v>0.88686211622154876</v>
      </c>
    </row>
    <row r="23" spans="2:13">
      <c r="B23" s="168"/>
      <c r="C23" s="49" t="s">
        <v>789</v>
      </c>
      <c r="D23" s="49"/>
      <c r="E23" s="49"/>
      <c r="F23" s="49"/>
      <c r="G23" s="49"/>
      <c r="H23" s="49"/>
      <c r="I23" s="134" t="s">
        <v>788</v>
      </c>
      <c r="J23" s="238">
        <v>51342.699092211122</v>
      </c>
      <c r="K23" s="237">
        <v>1.246698953058071</v>
      </c>
      <c r="L23" s="237">
        <v>0.89053206319100597</v>
      </c>
      <c r="M23" s="237">
        <v>0.90005084384328538</v>
      </c>
    </row>
    <row r="24" spans="2:13">
      <c r="B24" s="236"/>
      <c r="C24" s="194" t="s">
        <v>787</v>
      </c>
      <c r="D24" s="194"/>
      <c r="E24" s="49"/>
      <c r="F24" s="49"/>
      <c r="G24" s="49"/>
      <c r="H24" s="49"/>
      <c r="I24" s="235" t="s">
        <v>786</v>
      </c>
      <c r="J24" s="234">
        <v>48720.812438352434</v>
      </c>
      <c r="K24" s="233">
        <v>1.183034529406872</v>
      </c>
      <c r="L24" s="233">
        <v>0.91310573209888257</v>
      </c>
      <c r="M24" s="233">
        <v>0.9228657997432117</v>
      </c>
    </row>
    <row r="25" spans="2:13">
      <c r="B25" s="227" t="s">
        <v>767</v>
      </c>
      <c r="C25" s="229" t="s">
        <v>785</v>
      </c>
      <c r="D25" s="228">
        <v>0.98942417451481579</v>
      </c>
      <c r="E25" s="49"/>
      <c r="F25" s="49"/>
      <c r="G25" s="49"/>
      <c r="H25" s="49"/>
      <c r="I25" s="232" t="s">
        <v>784</v>
      </c>
      <c r="J25" s="231">
        <v>51391.058301018296</v>
      </c>
      <c r="K25" s="230">
        <v>1.2478732071595615</v>
      </c>
      <c r="L25" s="230">
        <v>0.89013176291972285</v>
      </c>
      <c r="M25" s="230">
        <v>0.89964626481480203</v>
      </c>
    </row>
    <row r="26" spans="2:13">
      <c r="B26" s="227" t="s">
        <v>783</v>
      </c>
      <c r="C26" s="229" t="s">
        <v>782</v>
      </c>
      <c r="D26" s="228">
        <v>-0.4775709583406153</v>
      </c>
      <c r="E26" s="49"/>
      <c r="F26" s="49"/>
      <c r="G26" s="49"/>
      <c r="H26" s="49"/>
      <c r="I26" s="49"/>
      <c r="J26" s="49"/>
      <c r="K26" s="49"/>
      <c r="L26" s="49"/>
      <c r="M26" s="49"/>
    </row>
    <row r="27" spans="2:13">
      <c r="B27" s="246"/>
      <c r="C27" s="49"/>
      <c r="D27" s="49"/>
      <c r="E27" s="49"/>
      <c r="F27" s="49"/>
      <c r="G27" s="49"/>
    </row>
    <row r="28" spans="2:13">
      <c r="B28" s="3" t="s">
        <v>831</v>
      </c>
      <c r="C28" s="3"/>
      <c r="D28" s="3"/>
      <c r="E28" s="3"/>
      <c r="F28" s="3"/>
      <c r="G28" s="3"/>
      <c r="H28" s="3"/>
      <c r="I28" s="3"/>
      <c r="J28" s="3"/>
      <c r="K28" s="3"/>
      <c r="L28" s="3"/>
      <c r="M28" s="3"/>
    </row>
    <row r="29" spans="2:13">
      <c r="B29" s="168"/>
      <c r="C29" s="49"/>
      <c r="D29" s="49"/>
      <c r="E29" s="49"/>
      <c r="F29" s="49"/>
      <c r="G29" s="49"/>
      <c r="H29" s="49"/>
      <c r="I29" s="49"/>
      <c r="J29" s="49"/>
      <c r="K29" s="49"/>
      <c r="L29" s="49"/>
      <c r="M29" s="49"/>
    </row>
    <row r="30" spans="2:13" ht="15.75">
      <c r="B30" s="168"/>
      <c r="C30" s="65" t="s">
        <v>830</v>
      </c>
      <c r="D30" s="13" t="s">
        <v>829</v>
      </c>
      <c r="E30" s="13" t="s">
        <v>828</v>
      </c>
      <c r="F30" s="13" t="s">
        <v>827</v>
      </c>
      <c r="G30" s="13" t="s">
        <v>826</v>
      </c>
      <c r="H30" s="49"/>
      <c r="I30" s="168"/>
      <c r="J30" s="168" t="s">
        <v>825</v>
      </c>
      <c r="K30" s="168" t="s">
        <v>824</v>
      </c>
      <c r="L30" s="168" t="s">
        <v>823</v>
      </c>
      <c r="M30" s="168" t="s">
        <v>822</v>
      </c>
    </row>
    <row r="31" spans="2:13">
      <c r="B31" s="168"/>
      <c r="C31" s="65" t="s">
        <v>821</v>
      </c>
      <c r="D31" s="13" t="s">
        <v>820</v>
      </c>
      <c r="E31" s="13" t="s">
        <v>819</v>
      </c>
      <c r="F31" s="13" t="s">
        <v>818</v>
      </c>
      <c r="G31" s="13" t="s">
        <v>817</v>
      </c>
      <c r="H31" s="49"/>
      <c r="I31" s="206" t="s">
        <v>746</v>
      </c>
      <c r="J31" s="126" t="s">
        <v>816</v>
      </c>
      <c r="K31" s="126" t="s">
        <v>815</v>
      </c>
      <c r="L31" s="206" t="s">
        <v>814</v>
      </c>
      <c r="M31" s="206" t="s">
        <v>813</v>
      </c>
    </row>
    <row r="32" spans="2:13">
      <c r="B32" s="168"/>
      <c r="C32" s="65"/>
      <c r="D32" s="13"/>
      <c r="E32" s="13"/>
      <c r="F32" s="13"/>
      <c r="G32" s="13"/>
      <c r="H32" s="49"/>
      <c r="I32" s="134" t="s">
        <v>812</v>
      </c>
      <c r="J32" s="238">
        <v>284394</v>
      </c>
      <c r="K32" s="237" t="s">
        <v>5</v>
      </c>
      <c r="L32" s="237" t="s">
        <v>5</v>
      </c>
      <c r="M32" s="237" t="s">
        <v>5</v>
      </c>
    </row>
    <row r="33" spans="2:13">
      <c r="B33" s="168"/>
      <c r="C33" s="65" t="s">
        <v>798</v>
      </c>
      <c r="D33" s="245">
        <v>43009</v>
      </c>
      <c r="E33" s="245">
        <v>43191</v>
      </c>
      <c r="F33" s="245">
        <v>43374</v>
      </c>
      <c r="G33" s="245">
        <v>43556</v>
      </c>
      <c r="H33" s="49"/>
      <c r="I33" s="134" t="s">
        <v>811</v>
      </c>
      <c r="J33" s="238">
        <v>284480.33333333331</v>
      </c>
      <c r="K33" s="237" t="s">
        <v>5</v>
      </c>
      <c r="L33" s="237" t="s">
        <v>5</v>
      </c>
      <c r="M33" s="237" t="s">
        <v>5</v>
      </c>
    </row>
    <row r="34" spans="2:13">
      <c r="B34" s="168"/>
      <c r="C34" s="65" t="s">
        <v>795</v>
      </c>
      <c r="D34" s="245">
        <v>43191</v>
      </c>
      <c r="E34" s="245">
        <v>43374</v>
      </c>
      <c r="F34" s="245">
        <v>43556</v>
      </c>
      <c r="G34" s="245">
        <v>43739</v>
      </c>
      <c r="H34" s="49"/>
      <c r="I34" s="134" t="s">
        <v>810</v>
      </c>
      <c r="J34" s="238">
        <v>281210.66666666669</v>
      </c>
      <c r="K34" s="237" t="s">
        <v>5</v>
      </c>
      <c r="L34" s="237" t="s">
        <v>5</v>
      </c>
      <c r="M34" s="237" t="s">
        <v>5</v>
      </c>
    </row>
    <row r="35" spans="2:13">
      <c r="B35" s="168"/>
      <c r="C35" s="65"/>
      <c r="D35" s="49"/>
      <c r="E35" s="49"/>
      <c r="F35" s="49"/>
      <c r="G35" s="49"/>
      <c r="H35" s="49"/>
      <c r="I35" s="235" t="s">
        <v>809</v>
      </c>
      <c r="J35" s="234">
        <v>282208</v>
      </c>
      <c r="K35" s="233" t="s">
        <v>5</v>
      </c>
      <c r="L35" s="233" t="s">
        <v>5</v>
      </c>
      <c r="M35" s="233" t="s">
        <v>5</v>
      </c>
    </row>
    <row r="36" spans="2:13">
      <c r="B36" s="168"/>
      <c r="C36" s="65" t="s">
        <v>808</v>
      </c>
      <c r="D36" s="49"/>
      <c r="E36" s="49"/>
      <c r="F36" s="49"/>
      <c r="G36" s="49"/>
      <c r="H36" s="49"/>
      <c r="I36" s="232" t="s">
        <v>807</v>
      </c>
      <c r="J36" s="231">
        <v>283073.25</v>
      </c>
      <c r="K36" s="230">
        <v>1</v>
      </c>
      <c r="L36" s="230">
        <v>1.0012728523978058</v>
      </c>
      <c r="M36" s="230">
        <v>1</v>
      </c>
    </row>
    <row r="37" spans="2:13">
      <c r="B37" s="168" t="s">
        <v>740</v>
      </c>
      <c r="C37" s="134" t="s">
        <v>798</v>
      </c>
      <c r="D37" s="244">
        <v>321471</v>
      </c>
      <c r="E37" s="244">
        <v>298749</v>
      </c>
      <c r="F37" s="244">
        <v>278944</v>
      </c>
      <c r="G37" s="244">
        <v>284453</v>
      </c>
      <c r="H37" s="49"/>
      <c r="I37" s="134" t="s">
        <v>806</v>
      </c>
      <c r="J37" s="238">
        <v>282354.66666666669</v>
      </c>
      <c r="K37" s="237">
        <v>0.99746149332961231</v>
      </c>
      <c r="L37" s="237">
        <v>1.0017823687243925</v>
      </c>
      <c r="M37" s="237">
        <v>1.0005088686119539</v>
      </c>
    </row>
    <row r="38" spans="2:13">
      <c r="B38" s="236" t="s">
        <v>741</v>
      </c>
      <c r="C38" s="235" t="s">
        <v>795</v>
      </c>
      <c r="D38" s="243">
        <v>298749</v>
      </c>
      <c r="E38" s="243">
        <v>278944</v>
      </c>
      <c r="F38" s="243">
        <v>284453</v>
      </c>
      <c r="G38" s="243">
        <v>281405</v>
      </c>
      <c r="H38" s="49"/>
      <c r="I38" s="134" t="s">
        <v>805</v>
      </c>
      <c r="J38" s="238">
        <v>285551.7827498666</v>
      </c>
      <c r="K38" s="237">
        <v>1.0087557999559005</v>
      </c>
      <c r="L38" s="237">
        <v>0.99952727102986705</v>
      </c>
      <c r="M38" s="237">
        <v>0.99825663767497685</v>
      </c>
    </row>
    <row r="39" spans="2:13">
      <c r="B39" s="227" t="s">
        <v>804</v>
      </c>
      <c r="C39" s="192" t="s">
        <v>803</v>
      </c>
      <c r="D39" s="240">
        <v>0.92931866326978174</v>
      </c>
      <c r="E39" s="240">
        <v>0.93370689106909144</v>
      </c>
      <c r="F39" s="240">
        <v>1.0197494837673511</v>
      </c>
      <c r="G39" s="240">
        <v>0.98928469729621415</v>
      </c>
      <c r="H39" s="49"/>
      <c r="I39" s="134" t="s">
        <v>802</v>
      </c>
      <c r="J39" s="238">
        <v>300965.39850757824</v>
      </c>
      <c r="K39" s="237">
        <v>1.0632067795440872</v>
      </c>
      <c r="L39" s="237">
        <v>0.98906488886594091</v>
      </c>
      <c r="M39" s="237">
        <v>0.98780755565016087</v>
      </c>
    </row>
    <row r="40" spans="2:13">
      <c r="B40" s="168"/>
      <c r="C40" s="65"/>
      <c r="D40" s="49"/>
      <c r="E40" s="49"/>
      <c r="F40" s="49"/>
      <c r="G40" s="49"/>
      <c r="H40" s="49"/>
      <c r="I40" s="134" t="s">
        <v>801</v>
      </c>
      <c r="J40" s="238">
        <v>313902.47898931988</v>
      </c>
      <c r="K40" s="237">
        <v>1.1089090155615902</v>
      </c>
      <c r="L40" s="237">
        <v>0.98076809164215006</v>
      </c>
      <c r="M40" s="237">
        <v>0.9795213055996157</v>
      </c>
    </row>
    <row r="41" spans="2:13">
      <c r="B41" s="168"/>
      <c r="C41" s="65" t="s">
        <v>800</v>
      </c>
      <c r="D41" s="49"/>
      <c r="E41" s="49"/>
      <c r="F41" s="49"/>
      <c r="G41" s="49"/>
      <c r="H41" s="49"/>
      <c r="I41" s="134" t="s">
        <v>799</v>
      </c>
      <c r="J41" s="238">
        <v>326401.75351193972</v>
      </c>
      <c r="K41" s="237">
        <v>1.1530646343726922</v>
      </c>
      <c r="L41" s="237">
        <v>0.97313291623133336</v>
      </c>
      <c r="M41" s="237">
        <v>0.97189583628569964</v>
      </c>
    </row>
    <row r="42" spans="2:13">
      <c r="B42" s="168" t="s">
        <v>743</v>
      </c>
      <c r="C42" s="134" t="s">
        <v>798</v>
      </c>
      <c r="D42" s="242">
        <v>1.0277405423364179</v>
      </c>
      <c r="E42" s="242">
        <v>1.0225667276353021</v>
      </c>
      <c r="F42" s="242">
        <v>1.0461662891332513</v>
      </c>
      <c r="G42" s="242">
        <v>1.0581531286349597</v>
      </c>
      <c r="H42" s="49"/>
      <c r="I42" s="134" t="s">
        <v>797</v>
      </c>
      <c r="J42" s="238">
        <v>338019.85425959877</v>
      </c>
      <c r="K42" s="237">
        <v>1.1941073706526448</v>
      </c>
      <c r="L42" s="237">
        <v>0.96634426300352394</v>
      </c>
      <c r="M42" s="237">
        <v>0.96511581302675253</v>
      </c>
    </row>
    <row r="43" spans="2:13">
      <c r="B43" s="236" t="s">
        <v>796</v>
      </c>
      <c r="C43" s="235" t="s">
        <v>795</v>
      </c>
      <c r="D43" s="241">
        <v>1.0354242825713678</v>
      </c>
      <c r="E43" s="241">
        <v>1.0490388079369608</v>
      </c>
      <c r="F43" s="241">
        <v>1.0461333208334449</v>
      </c>
      <c r="G43" s="241">
        <v>1.0568373169323133</v>
      </c>
      <c r="H43" s="49"/>
      <c r="I43" s="232" t="s">
        <v>794</v>
      </c>
      <c r="J43" s="231">
        <v>319822.37131710915</v>
      </c>
      <c r="K43" s="230">
        <v>1.1298219500327535</v>
      </c>
      <c r="L43" s="230">
        <v>0.97710729748720826</v>
      </c>
      <c r="M43" s="230">
        <v>0.97586516517178412</v>
      </c>
    </row>
    <row r="44" spans="2:13">
      <c r="B44" s="227" t="s">
        <v>793</v>
      </c>
      <c r="C44" s="192" t="s">
        <v>792</v>
      </c>
      <c r="D44" s="240">
        <v>1.0074763424409452</v>
      </c>
      <c r="E44" s="240">
        <v>1.0258878756625258</v>
      </c>
      <c r="F44" s="240">
        <v>0.99996848655883031</v>
      </c>
      <c r="G44" s="240">
        <v>0.9987565016186799</v>
      </c>
      <c r="H44" s="49"/>
      <c r="I44" s="134" t="s">
        <v>791</v>
      </c>
      <c r="J44" s="238">
        <v>342750.88569864858</v>
      </c>
      <c r="K44" s="237">
        <v>1.2108204703151872</v>
      </c>
      <c r="L44" s="237">
        <v>0.96365963006428901</v>
      </c>
      <c r="M44" s="237">
        <v>0.9624345928850041</v>
      </c>
    </row>
    <row r="45" spans="2:13">
      <c r="B45" s="168"/>
      <c r="C45" s="65"/>
      <c r="D45" s="239"/>
      <c r="E45" s="239"/>
      <c r="F45" s="239"/>
      <c r="G45" s="239"/>
      <c r="H45" s="49"/>
      <c r="I45" s="134" t="s">
        <v>790</v>
      </c>
      <c r="J45" s="238">
        <v>344240.2936079881</v>
      </c>
      <c r="K45" s="237">
        <v>1.2160820339187406</v>
      </c>
      <c r="L45" s="237">
        <v>0.9628236547404676</v>
      </c>
      <c r="M45" s="237">
        <v>0.96159968028169174</v>
      </c>
    </row>
    <row r="46" spans="2:13">
      <c r="B46" s="168"/>
      <c r="C46" s="49" t="s">
        <v>789</v>
      </c>
      <c r="D46" s="49"/>
      <c r="E46" s="49"/>
      <c r="F46" s="49"/>
      <c r="G46" s="49"/>
      <c r="H46" s="49"/>
      <c r="I46" s="134" t="s">
        <v>788</v>
      </c>
      <c r="J46" s="238">
        <v>336608.26718000375</v>
      </c>
      <c r="K46" s="237">
        <v>1.1891207211561097</v>
      </c>
      <c r="L46" s="237">
        <v>0.96715401624897568</v>
      </c>
      <c r="M46" s="237">
        <v>0.96592453688610069</v>
      </c>
    </row>
    <row r="47" spans="2:13">
      <c r="B47" s="236"/>
      <c r="C47" s="194" t="s">
        <v>787</v>
      </c>
      <c r="D47" s="194"/>
      <c r="E47" s="49"/>
      <c r="F47" s="49"/>
      <c r="G47" s="49"/>
      <c r="H47" s="49"/>
      <c r="I47" s="235" t="s">
        <v>786</v>
      </c>
      <c r="J47" s="234">
        <v>324415.39943863609</v>
      </c>
      <c r="K47" s="233">
        <v>1.1460475316499743</v>
      </c>
      <c r="L47" s="233">
        <v>0.97432260012061955</v>
      </c>
      <c r="M47" s="233">
        <v>0.97308400780801463</v>
      </c>
    </row>
    <row r="48" spans="2:13">
      <c r="B48" s="227" t="s">
        <v>767</v>
      </c>
      <c r="C48" s="229" t="s">
        <v>785</v>
      </c>
      <c r="D48" s="228">
        <v>1.0012728523978058</v>
      </c>
      <c r="E48" s="49"/>
      <c r="F48" s="49"/>
      <c r="G48" s="49"/>
      <c r="H48" s="49"/>
      <c r="I48" s="232" t="s">
        <v>784</v>
      </c>
      <c r="J48" s="231">
        <v>337003.71148131916</v>
      </c>
      <c r="K48" s="230">
        <v>1.1905176892600031</v>
      </c>
      <c r="L48" s="230">
        <v>0.96692676031029134</v>
      </c>
      <c r="M48" s="230">
        <v>0.96569756984296151</v>
      </c>
    </row>
    <row r="49" spans="2:13">
      <c r="B49" s="227" t="s">
        <v>783</v>
      </c>
      <c r="C49" s="229" t="s">
        <v>782</v>
      </c>
      <c r="D49" s="228">
        <v>-0.20015436465489184</v>
      </c>
      <c r="E49" s="49"/>
      <c r="F49" s="49"/>
      <c r="G49" s="49"/>
      <c r="H49" s="49"/>
      <c r="I49" s="49"/>
      <c r="J49" s="49"/>
      <c r="K49" s="49"/>
      <c r="L49" s="49"/>
      <c r="M49" s="49"/>
    </row>
    <row r="50" spans="2:13">
      <c r="B50" s="227"/>
      <c r="C50" s="49"/>
      <c r="D50" s="49"/>
      <c r="E50" s="49"/>
      <c r="F50" s="49"/>
      <c r="G50" s="49"/>
      <c r="H50" s="49"/>
      <c r="I50" s="49"/>
      <c r="J50" s="49"/>
      <c r="K50" s="49"/>
      <c r="L50" s="49"/>
      <c r="M50" s="49"/>
    </row>
    <row r="51" spans="2:13">
      <c r="B51" s="226" t="s">
        <v>781</v>
      </c>
      <c r="C51" s="49"/>
      <c r="D51" s="49"/>
      <c r="E51" s="49"/>
      <c r="F51" s="49"/>
      <c r="G51" s="49"/>
      <c r="H51" s="49"/>
      <c r="I51" s="49"/>
      <c r="J51" s="49"/>
      <c r="K51" s="49"/>
      <c r="L51" s="49"/>
      <c r="M51" s="49"/>
    </row>
  </sheetData>
  <printOptions horizontalCentered="1"/>
  <pageMargins left="0.7" right="0.7" top="0.75" bottom="0.75" header="0.3" footer="0.3"/>
  <pageSetup scale="41" orientation="portrait" useFirstPageNumber="1" r:id="rId1"/>
  <headerFooter scaleWithDoc="0">
    <oddFooter>&amp;L&amp;D&amp;CMilliman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F5"/>
  <sheetViews>
    <sheetView view="pageBreakPreview" zoomScaleNormal="100" zoomScaleSheetLayoutView="100" workbookViewId="0"/>
  </sheetViews>
  <sheetFormatPr defaultColWidth="9.28515625" defaultRowHeight="12.75"/>
  <cols>
    <col min="2" max="2" width="3.28515625" customWidth="1"/>
    <col min="3" max="6" width="23" customWidth="1"/>
    <col min="7" max="7" width="3.28515625" customWidth="1"/>
  </cols>
  <sheetData>
    <row r="2" spans="2:6">
      <c r="B2" s="22"/>
      <c r="C2" s="221" t="s">
        <v>836</v>
      </c>
      <c r="D2" s="221"/>
      <c r="E2" s="221"/>
      <c r="F2" s="221"/>
    </row>
    <row r="3" spans="2:6">
      <c r="B3" s="22"/>
      <c r="C3" s="221" t="s">
        <v>1</v>
      </c>
      <c r="D3" s="221"/>
      <c r="E3" s="221"/>
      <c r="F3" s="221"/>
    </row>
    <row r="4" spans="2:6">
      <c r="B4" s="22"/>
      <c r="C4" s="221" t="s">
        <v>835</v>
      </c>
      <c r="D4" s="221"/>
      <c r="E4" s="221"/>
      <c r="F4" s="221"/>
    </row>
    <row r="5" spans="2:6">
      <c r="B5" s="174"/>
      <c r="C5" s="171"/>
      <c r="D5" s="171"/>
      <c r="E5" s="171"/>
      <c r="F5" s="171"/>
    </row>
  </sheetData>
  <printOptions horizontalCentered="1"/>
  <pageMargins left="0.7" right="0.7" top="0.75" bottom="0.75" header="0.3" footer="0.3"/>
  <pageSetup orientation="portrait" useFirstPageNumber="1" r:id="rId1"/>
  <headerFooter scaleWithDoc="0">
    <oddFooter>&amp;L&amp;D&amp;CMilliman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C2:F4"/>
  <sheetViews>
    <sheetView view="pageBreakPreview" zoomScaleNormal="100" zoomScaleSheetLayoutView="100" workbookViewId="0"/>
  </sheetViews>
  <sheetFormatPr defaultColWidth="9.28515625" defaultRowHeight="12.75"/>
  <cols>
    <col min="2" max="2" width="3.28515625" customWidth="1"/>
    <col min="3" max="6" width="22.42578125" customWidth="1"/>
    <col min="7" max="7" width="3.28515625" customWidth="1"/>
  </cols>
  <sheetData>
    <row r="2" spans="3:6">
      <c r="C2" s="22" t="s">
        <v>838</v>
      </c>
      <c r="D2" s="22"/>
      <c r="E2" s="22"/>
      <c r="F2" s="22"/>
    </row>
    <row r="3" spans="3:6">
      <c r="C3" s="22" t="s">
        <v>1</v>
      </c>
      <c r="D3" s="22"/>
      <c r="E3" s="22"/>
      <c r="F3" s="22"/>
    </row>
    <row r="4" spans="3:6">
      <c r="C4" s="22" t="s">
        <v>837</v>
      </c>
      <c r="D4" s="22"/>
      <c r="E4" s="22"/>
      <c r="F4" s="22"/>
    </row>
  </sheetData>
  <printOptions horizontalCentered="1"/>
  <pageMargins left="0.7" right="0.7" top="0.75" bottom="0.75" header="0.3" footer="0.3"/>
  <pageSetup orientation="portrait" useFirstPageNumber="1" r:id="rId1"/>
  <headerFooter scaleWithDoc="0">
    <oddFooter>&amp;L&amp;D&amp;CMilliman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I57"/>
  <sheetViews>
    <sheetView view="pageBreakPreview" zoomScaleNormal="100" zoomScaleSheetLayoutView="100" workbookViewId="0"/>
  </sheetViews>
  <sheetFormatPr defaultColWidth="9.28515625" defaultRowHeight="12.75"/>
  <cols>
    <col min="2" max="2" width="30.7109375" bestFit="1" customWidth="1"/>
    <col min="3" max="9" width="17.5703125" customWidth="1"/>
  </cols>
  <sheetData>
    <row r="2" spans="2:9">
      <c r="B2" s="224" t="s">
        <v>842</v>
      </c>
      <c r="C2" s="224"/>
      <c r="D2" s="224"/>
      <c r="E2" s="224"/>
      <c r="F2" s="224"/>
      <c r="G2" s="224"/>
      <c r="H2" s="224"/>
      <c r="I2" s="224"/>
    </row>
    <row r="3" spans="2:9">
      <c r="B3" s="224" t="s">
        <v>1</v>
      </c>
      <c r="C3" s="224"/>
      <c r="D3" s="224"/>
      <c r="E3" s="224"/>
      <c r="F3" s="224"/>
      <c r="G3" s="224"/>
      <c r="H3" s="224"/>
      <c r="I3" s="224"/>
    </row>
    <row r="4" spans="2:9">
      <c r="B4" s="224" t="s">
        <v>843</v>
      </c>
      <c r="C4" s="224"/>
      <c r="D4" s="224"/>
      <c r="E4" s="224"/>
      <c r="F4" s="224"/>
      <c r="G4" s="224"/>
      <c r="H4" s="224"/>
      <c r="I4" s="224"/>
    </row>
    <row r="5" spans="2:9">
      <c r="B5" s="224" t="s">
        <v>844</v>
      </c>
      <c r="C5" s="224"/>
      <c r="D5" s="224"/>
      <c r="E5" s="224"/>
      <c r="F5" s="224"/>
      <c r="G5" s="224"/>
      <c r="H5" s="224"/>
      <c r="I5" s="224"/>
    </row>
    <row r="6" spans="2:9">
      <c r="B6" s="25" t="s">
        <v>845</v>
      </c>
      <c r="C6" s="25"/>
      <c r="D6" s="25"/>
      <c r="E6" s="25"/>
      <c r="F6" s="25"/>
      <c r="G6" s="25"/>
      <c r="H6" s="25"/>
      <c r="I6" s="25"/>
    </row>
    <row r="7" spans="2:9" ht="38.25">
      <c r="B7" s="26" t="s">
        <v>756</v>
      </c>
      <c r="C7" s="26" t="s">
        <v>492</v>
      </c>
      <c r="D7" s="26" t="s">
        <v>846</v>
      </c>
      <c r="E7" s="26" t="s">
        <v>847</v>
      </c>
      <c r="F7" s="26" t="s">
        <v>848</v>
      </c>
      <c r="G7" s="26" t="s">
        <v>849</v>
      </c>
      <c r="H7" s="26" t="s">
        <v>850</v>
      </c>
      <c r="I7" s="26" t="s">
        <v>851</v>
      </c>
    </row>
    <row r="8" spans="2:9">
      <c r="B8" s="245">
        <v>42750</v>
      </c>
      <c r="C8" s="264">
        <v>488989</v>
      </c>
      <c r="D8" s="254">
        <v>85.003737516019584</v>
      </c>
      <c r="E8" s="254">
        <v>69.264172913889084</v>
      </c>
      <c r="F8" s="254">
        <v>105.19920488574554</v>
      </c>
      <c r="G8" s="254">
        <v>22.873424070497759</v>
      </c>
      <c r="H8" s="254">
        <v>13.191756347961988</v>
      </c>
      <c r="I8" s="254">
        <v>295.53229573411397</v>
      </c>
    </row>
    <row r="9" spans="2:9">
      <c r="B9" s="245">
        <v>42781</v>
      </c>
      <c r="C9" s="264">
        <v>488167</v>
      </c>
      <c r="D9" s="254">
        <v>83.204125030611351</v>
      </c>
      <c r="E9" s="254">
        <v>66.550228430221125</v>
      </c>
      <c r="F9" s="254">
        <v>101.19606321953123</v>
      </c>
      <c r="G9" s="254">
        <v>21.616276287962954</v>
      </c>
      <c r="H9" s="254">
        <v>12.355243654357713</v>
      </c>
      <c r="I9" s="254">
        <v>284.92193662268437</v>
      </c>
    </row>
    <row r="10" spans="2:9">
      <c r="B10" s="245">
        <v>42809</v>
      </c>
      <c r="C10" s="264">
        <v>487734</v>
      </c>
      <c r="D10" s="254">
        <v>89.270920304401074</v>
      </c>
      <c r="E10" s="254">
        <v>72.539933442657585</v>
      </c>
      <c r="F10" s="254">
        <v>106.63573452502725</v>
      </c>
      <c r="G10" s="254">
        <v>23.667141146657229</v>
      </c>
      <c r="H10" s="254">
        <v>14.201975761403737</v>
      </c>
      <c r="I10" s="254">
        <v>306.31570518014689</v>
      </c>
    </row>
    <row r="11" spans="2:9">
      <c r="B11" s="245">
        <v>42840</v>
      </c>
      <c r="C11" s="264">
        <v>486791</v>
      </c>
      <c r="D11" s="254">
        <v>84.022078899471239</v>
      </c>
      <c r="E11" s="254">
        <v>67.920374595104335</v>
      </c>
      <c r="F11" s="254">
        <v>95.393741105368719</v>
      </c>
      <c r="G11" s="254">
        <v>20.49723813408017</v>
      </c>
      <c r="H11" s="254">
        <v>12.99562516578583</v>
      </c>
      <c r="I11" s="254">
        <v>280.82905789981032</v>
      </c>
    </row>
    <row r="12" spans="2:9">
      <c r="B12" s="245">
        <v>42870</v>
      </c>
      <c r="C12" s="264">
        <v>486814</v>
      </c>
      <c r="D12" s="254">
        <v>88.916378389228711</v>
      </c>
      <c r="E12" s="254">
        <v>68.368647811778487</v>
      </c>
      <c r="F12" s="254">
        <v>99.834837973047641</v>
      </c>
      <c r="G12" s="254">
        <v>20.38602412597557</v>
      </c>
      <c r="H12" s="254">
        <v>13.877720082830757</v>
      </c>
      <c r="I12" s="254">
        <v>291.38360838286115</v>
      </c>
    </row>
    <row r="13" spans="2:9">
      <c r="B13" s="245">
        <v>42901</v>
      </c>
      <c r="C13" s="264">
        <v>487945</v>
      </c>
      <c r="D13" s="254">
        <v>86.676112456379016</v>
      </c>
      <c r="E13" s="254">
        <v>69.165702635050138</v>
      </c>
      <c r="F13" s="254">
        <v>93.026120930387478</v>
      </c>
      <c r="G13" s="254">
        <v>22.059213376236137</v>
      </c>
      <c r="H13" s="254">
        <v>13.381462612375767</v>
      </c>
      <c r="I13" s="254">
        <v>284.30861201042853</v>
      </c>
    </row>
    <row r="14" spans="2:9">
      <c r="B14" s="245">
        <v>42931</v>
      </c>
      <c r="C14" s="264">
        <v>485862</v>
      </c>
      <c r="D14" s="254">
        <v>82.458768398742777</v>
      </c>
      <c r="E14" s="254">
        <v>69.872406753090942</v>
      </c>
      <c r="F14" s="254">
        <v>91.681406896567495</v>
      </c>
      <c r="G14" s="254">
        <v>22.128356937770757</v>
      </c>
      <c r="H14" s="254">
        <v>13.109791241789868</v>
      </c>
      <c r="I14" s="254">
        <v>279.25073022796187</v>
      </c>
    </row>
    <row r="15" spans="2:9">
      <c r="B15" s="245">
        <v>42962</v>
      </c>
      <c r="C15" s="264">
        <v>483329</v>
      </c>
      <c r="D15" s="254">
        <v>84.231679145731789</v>
      </c>
      <c r="E15" s="254">
        <v>73.93586235245408</v>
      </c>
      <c r="F15" s="254">
        <v>112.27495399740647</v>
      </c>
      <c r="G15" s="254">
        <v>25.605998877051711</v>
      </c>
      <c r="H15" s="254">
        <v>14.086430510768576</v>
      </c>
      <c r="I15" s="254">
        <v>310.13492488341262</v>
      </c>
    </row>
    <row r="16" spans="2:9">
      <c r="B16" s="245">
        <v>42993</v>
      </c>
      <c r="C16" s="264">
        <v>480304</v>
      </c>
      <c r="D16" s="254">
        <v>85.765456019242961</v>
      </c>
      <c r="E16" s="254">
        <v>70.721998160122013</v>
      </c>
      <c r="F16" s="254">
        <v>101.59489857667009</v>
      </c>
      <c r="G16" s="254">
        <v>22.06122782363953</v>
      </c>
      <c r="H16" s="254">
        <v>13.170458724571802</v>
      </c>
      <c r="I16" s="254">
        <v>293.31403930424642</v>
      </c>
    </row>
    <row r="17" spans="2:9">
      <c r="B17" s="245">
        <v>43023</v>
      </c>
      <c r="C17" s="264">
        <v>479631</v>
      </c>
      <c r="D17" s="254">
        <v>85.69175177265366</v>
      </c>
      <c r="E17" s="254">
        <v>74.644634726187562</v>
      </c>
      <c r="F17" s="254">
        <v>109.36126271085094</v>
      </c>
      <c r="G17" s="254">
        <v>24.341897650173703</v>
      </c>
      <c r="H17" s="254">
        <v>14.279128164525407</v>
      </c>
      <c r="I17" s="254">
        <v>308.31867502439121</v>
      </c>
    </row>
    <row r="18" spans="2:9">
      <c r="B18" s="245">
        <v>43054</v>
      </c>
      <c r="C18" s="264">
        <v>479449</v>
      </c>
      <c r="D18" s="254">
        <v>84.407608762477878</v>
      </c>
      <c r="E18" s="254">
        <v>71.310414064299877</v>
      </c>
      <c r="F18" s="254">
        <v>103.50998240195987</v>
      </c>
      <c r="G18" s="254">
        <v>22.461471066144021</v>
      </c>
      <c r="H18" s="254">
        <v>13.104268844993211</v>
      </c>
      <c r="I18" s="254">
        <v>294.79374513987489</v>
      </c>
    </row>
    <row r="19" spans="2:9">
      <c r="B19" s="255">
        <v>43084</v>
      </c>
      <c r="C19" s="265">
        <v>474591</v>
      </c>
      <c r="D19" s="257">
        <v>85.238482507721841</v>
      </c>
      <c r="E19" s="257">
        <v>68.866951263285173</v>
      </c>
      <c r="F19" s="257">
        <v>93.11254661956977</v>
      </c>
      <c r="G19" s="257">
        <v>17.758545244002068</v>
      </c>
      <c r="H19" s="257">
        <v>12.224679056907721</v>
      </c>
      <c r="I19" s="257">
        <v>277.20120469148662</v>
      </c>
    </row>
    <row r="20" spans="2:9">
      <c r="B20" s="211" t="s">
        <v>852</v>
      </c>
      <c r="C20" s="266">
        <v>484133.83333333331</v>
      </c>
      <c r="D20" s="173">
        <v>85.407258266890153</v>
      </c>
      <c r="E20" s="173">
        <v>70.263443929011686</v>
      </c>
      <c r="F20" s="173">
        <v>101.06839615351105</v>
      </c>
      <c r="G20" s="173">
        <v>22.121401228349299</v>
      </c>
      <c r="H20" s="173">
        <v>13.3315450140227</v>
      </c>
      <c r="I20" s="173">
        <v>292.19204459178491</v>
      </c>
    </row>
    <row r="21" spans="2:9">
      <c r="B21" s="13"/>
      <c r="C21" s="267"/>
      <c r="D21" s="208"/>
      <c r="E21" s="208"/>
      <c r="F21" s="208"/>
      <c r="G21" s="208"/>
      <c r="H21" s="208"/>
      <c r="I21" s="208"/>
    </row>
    <row r="22" spans="2:9">
      <c r="B22" s="245">
        <v>43115</v>
      </c>
      <c r="C22" s="264">
        <v>469839</v>
      </c>
      <c r="D22" s="254">
        <v>91.69688702510895</v>
      </c>
      <c r="E22" s="254">
        <v>72.034110781700676</v>
      </c>
      <c r="F22" s="254">
        <v>106.13920391433814</v>
      </c>
      <c r="G22" s="254">
        <v>20.277469009902418</v>
      </c>
      <c r="H22" s="254">
        <v>13.029234229336783</v>
      </c>
      <c r="I22" s="254">
        <v>303.17690496038693</v>
      </c>
    </row>
    <row r="23" spans="2:9">
      <c r="B23" s="245">
        <v>43146</v>
      </c>
      <c r="C23" s="264">
        <v>463633</v>
      </c>
      <c r="D23" s="254">
        <v>85.431782356808796</v>
      </c>
      <c r="E23" s="254">
        <v>68.669516895548199</v>
      </c>
      <c r="F23" s="254">
        <v>103.66808301009392</v>
      </c>
      <c r="G23" s="254">
        <v>20.097685963082807</v>
      </c>
      <c r="H23" s="254">
        <v>12.138110431199122</v>
      </c>
      <c r="I23" s="254">
        <v>290.00517865673282</v>
      </c>
    </row>
    <row r="24" spans="2:9">
      <c r="B24" s="245">
        <v>43174</v>
      </c>
      <c r="C24" s="264">
        <v>456427</v>
      </c>
      <c r="D24" s="254">
        <v>86.926808221341119</v>
      </c>
      <c r="E24" s="254">
        <v>70.436100548317341</v>
      </c>
      <c r="F24" s="254">
        <v>101.56535178608605</v>
      </c>
      <c r="G24" s="254">
        <v>21.601530784807572</v>
      </c>
      <c r="H24" s="254">
        <v>13.23529394818164</v>
      </c>
      <c r="I24" s="254">
        <v>293.76508528873376</v>
      </c>
    </row>
    <row r="25" spans="2:9">
      <c r="B25" s="245">
        <v>43205</v>
      </c>
      <c r="C25" s="264">
        <v>452126</v>
      </c>
      <c r="D25" s="254">
        <v>84.892852447905227</v>
      </c>
      <c r="E25" s="254">
        <v>70.117575108308898</v>
      </c>
      <c r="F25" s="254">
        <v>103.88061010087748</v>
      </c>
      <c r="G25" s="254">
        <v>20.836769311185744</v>
      </c>
      <c r="H25" s="254">
        <v>13.35673460795274</v>
      </c>
      <c r="I25" s="254">
        <v>293.08454157623004</v>
      </c>
    </row>
    <row r="26" spans="2:9">
      <c r="B26" s="245">
        <v>43235</v>
      </c>
      <c r="C26" s="264">
        <v>450999</v>
      </c>
      <c r="D26" s="254">
        <v>88.803536858472853</v>
      </c>
      <c r="E26" s="254">
        <v>72.563398707377615</v>
      </c>
      <c r="F26" s="254">
        <v>101.70527726735241</v>
      </c>
      <c r="G26" s="254">
        <v>19.122875910110714</v>
      </c>
      <c r="H26" s="254">
        <v>13.798552991794555</v>
      </c>
      <c r="I26" s="254">
        <v>295.99364173510821</v>
      </c>
    </row>
    <row r="27" spans="2:9">
      <c r="B27" s="245">
        <v>43266</v>
      </c>
      <c r="C27" s="264">
        <v>446718</v>
      </c>
      <c r="D27" s="254">
        <v>88.751569809413326</v>
      </c>
      <c r="E27" s="254">
        <v>72.089594115366253</v>
      </c>
      <c r="F27" s="254">
        <v>90.439175482758159</v>
      </c>
      <c r="G27" s="254">
        <v>19.980685316970078</v>
      </c>
      <c r="H27" s="254">
        <v>13.36799730066628</v>
      </c>
      <c r="I27" s="254">
        <v>284.62902202517409</v>
      </c>
    </row>
    <row r="28" spans="2:9">
      <c r="B28" s="245">
        <v>43296</v>
      </c>
      <c r="C28" s="264">
        <v>440671</v>
      </c>
      <c r="D28" s="254">
        <v>86.535338537841554</v>
      </c>
      <c r="E28" s="254">
        <v>67.620546539856292</v>
      </c>
      <c r="F28" s="254">
        <v>97.695882012763207</v>
      </c>
      <c r="G28" s="254">
        <v>21.953144801248833</v>
      </c>
      <c r="H28" s="254">
        <v>14.560614276828293</v>
      </c>
      <c r="I28" s="254">
        <v>288.36552616853817</v>
      </c>
    </row>
    <row r="29" spans="2:9">
      <c r="B29" s="245">
        <v>43327</v>
      </c>
      <c r="C29" s="264">
        <v>434236</v>
      </c>
      <c r="D29" s="254">
        <v>88.411302632694969</v>
      </c>
      <c r="E29" s="254">
        <v>72.025662362315998</v>
      </c>
      <c r="F29" s="254">
        <v>112.2592614046243</v>
      </c>
      <c r="G29" s="254">
        <v>23.129044886684429</v>
      </c>
      <c r="H29" s="254">
        <v>14.862882539799166</v>
      </c>
      <c r="I29" s="254">
        <v>310.68815382611882</v>
      </c>
    </row>
    <row r="30" spans="2:9">
      <c r="B30" s="245">
        <v>43358</v>
      </c>
      <c r="C30" s="264">
        <v>429869</v>
      </c>
      <c r="D30" s="254">
        <v>80.760944867931642</v>
      </c>
      <c r="E30" s="254">
        <v>66.475467001942988</v>
      </c>
      <c r="F30" s="254">
        <v>98.239118530774093</v>
      </c>
      <c r="G30" s="254">
        <v>18.800677700416944</v>
      </c>
      <c r="H30" s="254">
        <v>13.671716950116807</v>
      </c>
      <c r="I30" s="254">
        <v>277.94792505118249</v>
      </c>
    </row>
    <row r="31" spans="2:9">
      <c r="B31" s="245">
        <v>43388</v>
      </c>
      <c r="C31" s="264">
        <v>429097</v>
      </c>
      <c r="D31" s="254">
        <v>93.377729189595982</v>
      </c>
      <c r="E31" s="254">
        <v>73.152250853877163</v>
      </c>
      <c r="F31" s="254">
        <v>113.57338513658046</v>
      </c>
      <c r="G31" s="254">
        <v>22.174817411498104</v>
      </c>
      <c r="H31" s="254">
        <v>14.455832875745685</v>
      </c>
      <c r="I31" s="254">
        <v>316.73401546729735</v>
      </c>
    </row>
    <row r="32" spans="2:9">
      <c r="B32" s="245">
        <v>43419</v>
      </c>
      <c r="C32" s="264">
        <v>430579</v>
      </c>
      <c r="D32" s="254">
        <v>89.603869697247546</v>
      </c>
      <c r="E32" s="254">
        <v>68.724484343821871</v>
      </c>
      <c r="F32" s="254">
        <v>101.54074348653376</v>
      </c>
      <c r="G32" s="254">
        <v>18.586219169238529</v>
      </c>
      <c r="H32" s="254">
        <v>12.624125400930035</v>
      </c>
      <c r="I32" s="254">
        <v>291.07944209777173</v>
      </c>
    </row>
    <row r="33" spans="2:9">
      <c r="B33" s="255">
        <v>43449</v>
      </c>
      <c r="C33" s="265">
        <v>435135</v>
      </c>
      <c r="D33" s="257">
        <v>93.707573267887881</v>
      </c>
      <c r="E33" s="257">
        <v>64.756464855363973</v>
      </c>
      <c r="F33" s="257">
        <v>91.78632950590881</v>
      </c>
      <c r="G33" s="257">
        <v>15.157050810970297</v>
      </c>
      <c r="H33" s="257">
        <v>12.446077389571521</v>
      </c>
      <c r="I33" s="257">
        <v>277.85349582970247</v>
      </c>
    </row>
    <row r="34" spans="2:9">
      <c r="B34" s="211" t="s">
        <v>853</v>
      </c>
      <c r="C34" s="266">
        <v>444944.08333333331</v>
      </c>
      <c r="D34" s="173">
        <v>88.241682909354154</v>
      </c>
      <c r="E34" s="173">
        <v>69.88876434281643</v>
      </c>
      <c r="F34" s="173">
        <v>101.8743684698909</v>
      </c>
      <c r="G34" s="173">
        <v>20.143164256343038</v>
      </c>
      <c r="H34" s="173">
        <v>13.462264411843551</v>
      </c>
      <c r="I34" s="173">
        <v>293.61024439024806</v>
      </c>
    </row>
    <row r="35" spans="2:9">
      <c r="B35" s="13"/>
      <c r="C35" s="267"/>
      <c r="D35" s="208"/>
      <c r="E35" s="208"/>
      <c r="F35" s="208"/>
      <c r="G35" s="208"/>
      <c r="H35" s="208"/>
      <c r="I35" s="208"/>
    </row>
    <row r="36" spans="2:9">
      <c r="B36" s="245">
        <v>43480</v>
      </c>
      <c r="C36" s="264">
        <v>437296</v>
      </c>
      <c r="D36" s="254">
        <v>95.803101128843551</v>
      </c>
      <c r="E36" s="254">
        <v>77.062017581979802</v>
      </c>
      <c r="F36" s="254">
        <v>116.57329093000479</v>
      </c>
      <c r="G36" s="254">
        <v>21.777344198936806</v>
      </c>
      <c r="H36" s="254">
        <v>14.379389369485828</v>
      </c>
      <c r="I36" s="254">
        <v>325.59514320925075</v>
      </c>
    </row>
    <row r="37" spans="2:9">
      <c r="B37" s="245">
        <v>43511</v>
      </c>
      <c r="C37" s="264">
        <v>435850</v>
      </c>
      <c r="D37" s="254">
        <v>91.409873256673265</v>
      </c>
      <c r="E37" s="254">
        <v>74.40345469302278</v>
      </c>
      <c r="F37" s="254">
        <v>112.29568897026232</v>
      </c>
      <c r="G37" s="254">
        <v>18.934543336160971</v>
      </c>
      <c r="H37" s="254">
        <v>13.327917902644728</v>
      </c>
      <c r="I37" s="254">
        <v>310.37147815876403</v>
      </c>
    </row>
    <row r="38" spans="2:9">
      <c r="B38" s="245">
        <v>43539</v>
      </c>
      <c r="C38" s="264">
        <v>434527</v>
      </c>
      <c r="D38" s="254">
        <v>94.334050121120569</v>
      </c>
      <c r="E38" s="254">
        <v>69.78876354353234</v>
      </c>
      <c r="F38" s="254">
        <v>105.38434123475123</v>
      </c>
      <c r="G38" s="254">
        <v>19.353868859363168</v>
      </c>
      <c r="H38" s="254">
        <v>13.946507756938995</v>
      </c>
      <c r="I38" s="254">
        <v>302.80753151570633</v>
      </c>
    </row>
    <row r="39" spans="2:9">
      <c r="B39" s="245">
        <v>43570</v>
      </c>
      <c r="C39" s="264">
        <v>434549</v>
      </c>
      <c r="D39" s="254">
        <v>96.008543882682631</v>
      </c>
      <c r="E39" s="254">
        <v>73.221752008743096</v>
      </c>
      <c r="F39" s="254">
        <v>110.35510985254128</v>
      </c>
      <c r="G39" s="254">
        <v>20.415658165356305</v>
      </c>
      <c r="H39" s="254">
        <v>14.623453924113109</v>
      </c>
      <c r="I39" s="254">
        <v>314.62451783343641</v>
      </c>
    </row>
    <row r="40" spans="2:9">
      <c r="B40" s="245">
        <v>43600</v>
      </c>
      <c r="C40" s="264">
        <v>435949</v>
      </c>
      <c r="D40" s="254">
        <v>100.89391809082237</v>
      </c>
      <c r="E40" s="254">
        <v>72.063093999787668</v>
      </c>
      <c r="F40" s="254">
        <v>105.0106724868909</v>
      </c>
      <c r="G40" s="254">
        <v>17.410200311010215</v>
      </c>
      <c r="H40" s="254">
        <v>14.008220309779594</v>
      </c>
      <c r="I40" s="254">
        <v>309.38610519829069</v>
      </c>
    </row>
    <row r="41" spans="2:9">
      <c r="B41" s="245">
        <v>43631</v>
      </c>
      <c r="C41" s="264">
        <v>436832</v>
      </c>
      <c r="D41" s="254">
        <v>89.788365571138726</v>
      </c>
      <c r="E41" s="254">
        <v>70.794668818715394</v>
      </c>
      <c r="F41" s="254">
        <v>93.291683263719065</v>
      </c>
      <c r="G41" s="254">
        <v>18.140667502781067</v>
      </c>
      <c r="H41" s="254">
        <v>13.303771467948048</v>
      </c>
      <c r="I41" s="254">
        <v>285.31915662430225</v>
      </c>
    </row>
    <row r="42" spans="2:9">
      <c r="B42" s="245">
        <v>43661</v>
      </c>
      <c r="C42" s="264">
        <v>435453</v>
      </c>
      <c r="D42" s="254">
        <v>95.152273723201461</v>
      </c>
      <c r="E42" s="254">
        <v>72.327309180937036</v>
      </c>
      <c r="F42" s="254">
        <v>103.10850604709428</v>
      </c>
      <c r="G42" s="254">
        <v>21.860612096619899</v>
      </c>
      <c r="H42" s="254">
        <v>14.980046766932906</v>
      </c>
      <c r="I42" s="254">
        <v>307.42874781478559</v>
      </c>
    </row>
    <row r="43" spans="2:9">
      <c r="B43" s="245">
        <v>43692</v>
      </c>
      <c r="C43" s="264">
        <v>432479</v>
      </c>
      <c r="D43" s="254">
        <v>90.252205927677466</v>
      </c>
      <c r="E43" s="254">
        <v>69.280269128452886</v>
      </c>
      <c r="F43" s="254">
        <v>111.60315216895722</v>
      </c>
      <c r="G43" s="254">
        <v>21.415342082685662</v>
      </c>
      <c r="H43" s="254">
        <v>15.650588607964366</v>
      </c>
      <c r="I43" s="254">
        <v>308.20155791573757</v>
      </c>
    </row>
    <row r="44" spans="2:9">
      <c r="B44" s="245">
        <v>43723</v>
      </c>
      <c r="C44" s="264">
        <v>431941</v>
      </c>
      <c r="D44" s="254">
        <v>96.615350556306481</v>
      </c>
      <c r="E44" s="254">
        <v>68.772709241709293</v>
      </c>
      <c r="F44" s="254">
        <v>108.08035763444256</v>
      </c>
      <c r="G44" s="254">
        <v>19.920141030383569</v>
      </c>
      <c r="H44" s="254">
        <v>14.634945097215295</v>
      </c>
      <c r="I44" s="254">
        <v>308.02350356005718</v>
      </c>
    </row>
    <row r="45" spans="2:9">
      <c r="B45" s="245">
        <v>43753</v>
      </c>
      <c r="C45" s="264">
        <v>432622</v>
      </c>
      <c r="D45" s="254">
        <v>102.86057888476412</v>
      </c>
      <c r="E45" s="254">
        <v>74.766400852045038</v>
      </c>
      <c r="F45" s="254">
        <v>117.64844913100694</v>
      </c>
      <c r="G45" s="254">
        <v>22.762802620252316</v>
      </c>
      <c r="H45" s="254">
        <v>14.945640271863917</v>
      </c>
      <c r="I45" s="254">
        <v>332.98387175993236</v>
      </c>
    </row>
    <row r="46" spans="2:9">
      <c r="B46" s="245">
        <v>43784</v>
      </c>
      <c r="C46" s="264">
        <v>433762</v>
      </c>
      <c r="D46" s="254">
        <v>86.901258066716153</v>
      </c>
      <c r="E46" s="254">
        <v>66.269196475454493</v>
      </c>
      <c r="F46" s="254">
        <v>104.88313584882231</v>
      </c>
      <c r="G46" s="254">
        <v>18.076016229031296</v>
      </c>
      <c r="H46" s="254">
        <v>14.093114519524448</v>
      </c>
      <c r="I46" s="254">
        <v>290.22272113954864</v>
      </c>
    </row>
    <row r="47" spans="2:9">
      <c r="B47" s="255">
        <v>43814</v>
      </c>
      <c r="C47" s="265">
        <v>436090</v>
      </c>
      <c r="D47" s="257">
        <v>87.316483966617227</v>
      </c>
      <c r="E47" s="257">
        <v>66.177748130790988</v>
      </c>
      <c r="F47" s="257">
        <v>103.46527634836356</v>
      </c>
      <c r="G47" s="257">
        <v>16.094961526706197</v>
      </c>
      <c r="H47" s="257">
        <v>13.679887851725573</v>
      </c>
      <c r="I47" s="257">
        <v>286.73435782420353</v>
      </c>
    </row>
    <row r="48" spans="2:9">
      <c r="B48" s="211" t="s">
        <v>854</v>
      </c>
      <c r="C48" s="266">
        <v>434779.16666666669</v>
      </c>
      <c r="D48" s="173">
        <v>93.944666931380311</v>
      </c>
      <c r="E48" s="173">
        <v>71.243948637930899</v>
      </c>
      <c r="F48" s="173">
        <v>107.64163865973804</v>
      </c>
      <c r="G48" s="173">
        <v>19.68017982994062</v>
      </c>
      <c r="H48" s="173">
        <v>14.297790320511398</v>
      </c>
      <c r="I48" s="173">
        <v>306.80822437950127</v>
      </c>
    </row>
    <row r="49" spans="2:9">
      <c r="B49" s="13"/>
      <c r="C49" s="267"/>
      <c r="D49" s="208"/>
      <c r="E49" s="208"/>
      <c r="F49" s="208"/>
      <c r="G49" s="208"/>
      <c r="H49" s="208"/>
      <c r="I49" s="208"/>
    </row>
    <row r="50" spans="2:9">
      <c r="B50" s="25" t="s">
        <v>855</v>
      </c>
      <c r="C50" s="268"/>
      <c r="D50" s="268"/>
      <c r="E50" s="268"/>
      <c r="F50" s="268"/>
      <c r="G50" s="268"/>
      <c r="H50" s="268"/>
      <c r="I50" s="268"/>
    </row>
    <row r="51" spans="2:9">
      <c r="B51" s="13" t="s">
        <v>856</v>
      </c>
      <c r="C51" s="267"/>
      <c r="D51" s="262">
        <v>3.3187163479790893E-2</v>
      </c>
      <c r="E51" s="262">
        <v>-5.3324967471535256E-3</v>
      </c>
      <c r="F51" s="262">
        <v>7.9745236597568159E-3</v>
      </c>
      <c r="G51" s="262">
        <v>-8.9426386311870942E-2</v>
      </c>
      <c r="H51" s="262">
        <v>9.805269958084617E-3</v>
      </c>
      <c r="I51" s="262">
        <v>4.8536564383347969E-3</v>
      </c>
    </row>
    <row r="52" spans="2:9">
      <c r="B52" s="13" t="s">
        <v>857</v>
      </c>
      <c r="C52" s="267"/>
      <c r="D52" s="262">
        <v>6.4629139359054566E-2</v>
      </c>
      <c r="E52" s="262">
        <v>1.9390588857274071E-2</v>
      </c>
      <c r="F52" s="262">
        <v>5.6611592066474037E-2</v>
      </c>
      <c r="G52" s="262">
        <v>-2.2984692003225171E-2</v>
      </c>
      <c r="H52" s="262">
        <v>6.2064291942801608E-2</v>
      </c>
      <c r="I52" s="262">
        <v>4.4950679485526779E-2</v>
      </c>
    </row>
    <row r="53" spans="2:9">
      <c r="B53" s="194"/>
      <c r="C53" s="194"/>
      <c r="D53" s="194"/>
      <c r="E53" s="194"/>
      <c r="F53" s="194"/>
      <c r="G53" s="194"/>
      <c r="H53" s="194"/>
      <c r="I53" s="194"/>
    </row>
    <row r="54" spans="2:9" ht="40.15" customHeight="1">
      <c r="B54" s="410" t="s">
        <v>858</v>
      </c>
      <c r="C54" s="410"/>
      <c r="D54" s="410"/>
      <c r="E54" s="410"/>
      <c r="F54" s="410"/>
      <c r="G54" s="410"/>
      <c r="H54" s="410"/>
      <c r="I54" s="410"/>
    </row>
    <row r="55" spans="2:9">
      <c r="B55" s="124" t="s">
        <v>859</v>
      </c>
      <c r="C55" s="124"/>
      <c r="D55" s="263"/>
      <c r="E55" s="263"/>
      <c r="F55" s="263"/>
      <c r="G55" s="263"/>
      <c r="H55" s="263"/>
      <c r="I55" s="263"/>
    </row>
    <row r="56" spans="2:9">
      <c r="B56" s="124" t="s">
        <v>860</v>
      </c>
      <c r="C56" s="124"/>
      <c r="D56" s="263"/>
      <c r="E56" s="263"/>
      <c r="F56" s="263"/>
      <c r="G56" s="263"/>
      <c r="H56" s="263"/>
      <c r="I56" s="263"/>
    </row>
    <row r="57" spans="2:9">
      <c r="B57" s="125"/>
      <c r="C57" s="125"/>
      <c r="D57" s="125"/>
      <c r="E57" s="125"/>
      <c r="F57" s="125"/>
      <c r="G57" s="125"/>
      <c r="H57" s="125"/>
      <c r="I57" s="125"/>
    </row>
  </sheetData>
  <mergeCells count="1">
    <mergeCell ref="B54:I54"/>
  </mergeCells>
  <printOptions horizontalCentered="1"/>
  <pageMargins left="0.7" right="0.7" top="0.75" bottom="0.75" header="0.3" footer="0.3"/>
  <pageSetup scale="60" orientation="portrait" useFirstPageNumber="1" r:id="rId1"/>
  <headerFooter scaleWithDoc="0">
    <oddFooter>&amp;L&amp;D&amp;CMilliman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K60"/>
  <sheetViews>
    <sheetView view="pageBreakPreview" zoomScaleNormal="100" zoomScaleSheetLayoutView="100" workbookViewId="0"/>
  </sheetViews>
  <sheetFormatPr defaultColWidth="9.28515625" defaultRowHeight="12.75"/>
  <cols>
    <col min="2" max="2" width="30.7109375" bestFit="1" customWidth="1"/>
    <col min="3" max="9" width="17.5703125" customWidth="1"/>
  </cols>
  <sheetData>
    <row r="2" spans="2:9">
      <c r="B2" s="224" t="s">
        <v>861</v>
      </c>
      <c r="C2" s="224"/>
      <c r="D2" s="224"/>
      <c r="E2" s="224"/>
      <c r="F2" s="224"/>
      <c r="G2" s="224"/>
      <c r="H2" s="224"/>
      <c r="I2" s="224"/>
    </row>
    <row r="3" spans="2:9">
      <c r="B3" s="224" t="s">
        <v>1</v>
      </c>
      <c r="C3" s="224"/>
      <c r="D3" s="224"/>
      <c r="E3" s="224"/>
      <c r="F3" s="224"/>
      <c r="G3" s="224"/>
      <c r="H3" s="224"/>
      <c r="I3" s="224"/>
    </row>
    <row r="4" spans="2:9">
      <c r="B4" s="224" t="s">
        <v>843</v>
      </c>
      <c r="C4" s="224"/>
      <c r="D4" s="224"/>
      <c r="E4" s="224"/>
      <c r="F4" s="224"/>
      <c r="G4" s="224"/>
      <c r="H4" s="224"/>
      <c r="I4" s="224"/>
    </row>
    <row r="5" spans="2:9">
      <c r="B5" s="224" t="s">
        <v>862</v>
      </c>
      <c r="C5" s="224"/>
      <c r="D5" s="224"/>
      <c r="E5" s="224"/>
      <c r="F5" s="224"/>
      <c r="G5" s="224"/>
      <c r="H5" s="224"/>
      <c r="I5" s="224"/>
    </row>
    <row r="6" spans="2:9">
      <c r="B6" s="47" t="s">
        <v>845</v>
      </c>
      <c r="C6" s="47"/>
      <c r="D6" s="47"/>
      <c r="E6" s="47"/>
      <c r="F6" s="47"/>
      <c r="G6" s="47"/>
      <c r="H6" s="47"/>
      <c r="I6" s="47"/>
    </row>
    <row r="7" spans="2:9" ht="38.25">
      <c r="B7" s="45" t="s">
        <v>756</v>
      </c>
      <c r="C7" s="45" t="s">
        <v>492</v>
      </c>
      <c r="D7" s="45" t="s">
        <v>846</v>
      </c>
      <c r="E7" s="45" t="s">
        <v>847</v>
      </c>
      <c r="F7" s="45" t="s">
        <v>848</v>
      </c>
      <c r="G7" s="45" t="s">
        <v>849</v>
      </c>
      <c r="H7" s="45" t="s">
        <v>850</v>
      </c>
      <c r="I7" s="45" t="s">
        <v>851</v>
      </c>
    </row>
    <row r="8" spans="2:9">
      <c r="B8" s="245">
        <v>42750</v>
      </c>
      <c r="C8" s="264">
        <v>64699</v>
      </c>
      <c r="D8" s="254">
        <v>183.49190968275474</v>
      </c>
      <c r="E8" s="254">
        <v>194.38534025124261</v>
      </c>
      <c r="F8" s="254">
        <v>201.40462226675643</v>
      </c>
      <c r="G8" s="254">
        <v>11.636158933988943</v>
      </c>
      <c r="H8" s="254">
        <v>55.607318784027974</v>
      </c>
      <c r="I8" s="254">
        <v>646.52534991877064</v>
      </c>
    </row>
    <row r="9" spans="2:9">
      <c r="B9" s="245">
        <v>42781</v>
      </c>
      <c r="C9" s="264">
        <v>64540</v>
      </c>
      <c r="D9" s="254">
        <v>177.38606257471622</v>
      </c>
      <c r="E9" s="254">
        <v>188.08261175450005</v>
      </c>
      <c r="F9" s="254">
        <v>188.46628361506876</v>
      </c>
      <c r="G9" s="254">
        <v>10.837334583957023</v>
      </c>
      <c r="H9" s="254">
        <v>50.588518123933902</v>
      </c>
      <c r="I9" s="254">
        <v>615.36081065217593</v>
      </c>
    </row>
    <row r="10" spans="2:9">
      <c r="B10" s="245">
        <v>42809</v>
      </c>
      <c r="C10" s="264">
        <v>64552</v>
      </c>
      <c r="D10" s="254">
        <v>189.72354543745314</v>
      </c>
      <c r="E10" s="254">
        <v>209.5278622251553</v>
      </c>
      <c r="F10" s="254">
        <v>208.25501086196672</v>
      </c>
      <c r="G10" s="254">
        <v>11.903762188602606</v>
      </c>
      <c r="H10" s="254">
        <v>58.796962512756529</v>
      </c>
      <c r="I10" s="254">
        <v>678.20714322593437</v>
      </c>
    </row>
    <row r="11" spans="2:9">
      <c r="B11" s="245">
        <v>42840</v>
      </c>
      <c r="C11" s="264">
        <v>64500</v>
      </c>
      <c r="D11" s="254">
        <v>161.99412879705832</v>
      </c>
      <c r="E11" s="254">
        <v>190.65203233688484</v>
      </c>
      <c r="F11" s="254">
        <v>185.90784297331678</v>
      </c>
      <c r="G11" s="254">
        <v>9.8024519906295495</v>
      </c>
      <c r="H11" s="254">
        <v>54.595735074548195</v>
      </c>
      <c r="I11" s="254">
        <v>602.95219117243778</v>
      </c>
    </row>
    <row r="12" spans="2:9">
      <c r="B12" s="245">
        <v>42870</v>
      </c>
      <c r="C12" s="264">
        <v>64431</v>
      </c>
      <c r="D12" s="254">
        <v>197.31321562463665</v>
      </c>
      <c r="E12" s="254">
        <v>195.39230630507035</v>
      </c>
      <c r="F12" s="254">
        <v>202.99865920708214</v>
      </c>
      <c r="G12" s="254">
        <v>10.215778287644762</v>
      </c>
      <c r="H12" s="254">
        <v>58.715409742164589</v>
      </c>
      <c r="I12" s="254">
        <v>664.63536916659859</v>
      </c>
    </row>
    <row r="13" spans="2:9">
      <c r="B13" s="245">
        <v>42901</v>
      </c>
      <c r="C13" s="264">
        <v>64517</v>
      </c>
      <c r="D13" s="254">
        <v>184.82670836673134</v>
      </c>
      <c r="E13" s="254">
        <v>197.86710552017598</v>
      </c>
      <c r="F13" s="254">
        <v>198.73564064165257</v>
      </c>
      <c r="G13" s="254">
        <v>10.861591997576843</v>
      </c>
      <c r="H13" s="254">
        <v>57.252005677791139</v>
      </c>
      <c r="I13" s="254">
        <v>649.5430522039278</v>
      </c>
    </row>
    <row r="14" spans="2:9">
      <c r="B14" s="245">
        <v>42931</v>
      </c>
      <c r="C14" s="264">
        <v>64436</v>
      </c>
      <c r="D14" s="254">
        <v>164.70614588987078</v>
      </c>
      <c r="E14" s="254">
        <v>202.60066214226075</v>
      </c>
      <c r="F14" s="254">
        <v>187.38014327470282</v>
      </c>
      <c r="G14" s="254">
        <v>10.181429611729653</v>
      </c>
      <c r="H14" s="254">
        <v>53.171654267012421</v>
      </c>
      <c r="I14" s="254">
        <v>618.04003518557636</v>
      </c>
    </row>
    <row r="15" spans="2:9">
      <c r="B15" s="245">
        <v>42962</v>
      </c>
      <c r="C15" s="264">
        <v>64466</v>
      </c>
      <c r="D15" s="254">
        <v>155.36741007024412</v>
      </c>
      <c r="E15" s="254">
        <v>213.15028089359399</v>
      </c>
      <c r="F15" s="254">
        <v>220.62253029031839</v>
      </c>
      <c r="G15" s="254">
        <v>12.83746800491282</v>
      </c>
      <c r="H15" s="254">
        <v>57.881935125210006</v>
      </c>
      <c r="I15" s="254">
        <v>659.8596243842793</v>
      </c>
    </row>
    <row r="16" spans="2:9">
      <c r="B16" s="245">
        <v>42993</v>
      </c>
      <c r="C16" s="264">
        <v>64371</v>
      </c>
      <c r="D16" s="254">
        <v>185.24347081861316</v>
      </c>
      <c r="E16" s="254">
        <v>202.13192938403716</v>
      </c>
      <c r="F16" s="254">
        <v>200.5665350880399</v>
      </c>
      <c r="G16" s="254">
        <v>11.067200275368242</v>
      </c>
      <c r="H16" s="254">
        <v>54.164187851400499</v>
      </c>
      <c r="I16" s="254">
        <v>653.17332341745896</v>
      </c>
    </row>
    <row r="17" spans="2:9">
      <c r="B17" s="245">
        <v>43023</v>
      </c>
      <c r="C17" s="264">
        <v>64503</v>
      </c>
      <c r="D17" s="254">
        <v>174.83169592143412</v>
      </c>
      <c r="E17" s="254">
        <v>210.71652069805199</v>
      </c>
      <c r="F17" s="254">
        <v>216.04599021538826</v>
      </c>
      <c r="G17" s="254">
        <v>12.47060538629909</v>
      </c>
      <c r="H17" s="254">
        <v>58.006976186519644</v>
      </c>
      <c r="I17" s="254">
        <v>672.07178840769302</v>
      </c>
    </row>
    <row r="18" spans="2:9">
      <c r="B18" s="245">
        <v>43054</v>
      </c>
      <c r="C18" s="264">
        <v>64577</v>
      </c>
      <c r="D18" s="254">
        <v>170.58749975387531</v>
      </c>
      <c r="E18" s="254">
        <v>197.53666034947221</v>
      </c>
      <c r="F18" s="254">
        <v>195.96403699703643</v>
      </c>
      <c r="G18" s="254">
        <v>10.911137309722262</v>
      </c>
      <c r="H18" s="254">
        <v>53.486887461996758</v>
      </c>
      <c r="I18" s="254">
        <v>628.48622187210287</v>
      </c>
    </row>
    <row r="19" spans="2:9">
      <c r="B19" s="255">
        <v>43084</v>
      </c>
      <c r="C19" s="265">
        <v>64589</v>
      </c>
      <c r="D19" s="257">
        <v>179.36014481658893</v>
      </c>
      <c r="E19" s="257">
        <v>186.00643947264163</v>
      </c>
      <c r="F19" s="257">
        <v>175.53909297761257</v>
      </c>
      <c r="G19" s="257">
        <v>9.1939873686322304</v>
      </c>
      <c r="H19" s="257">
        <v>49.955099370136381</v>
      </c>
      <c r="I19" s="257">
        <v>600.05476400561167</v>
      </c>
    </row>
    <row r="20" spans="2:9">
      <c r="B20" s="258" t="s">
        <v>852</v>
      </c>
      <c r="C20" s="266">
        <v>64515.083333333336</v>
      </c>
      <c r="D20" s="173">
        <v>177.06932814616474</v>
      </c>
      <c r="E20" s="173">
        <v>199.00414594442393</v>
      </c>
      <c r="F20" s="173">
        <v>198.49053236741179</v>
      </c>
      <c r="G20" s="173">
        <v>10.993242161588668</v>
      </c>
      <c r="H20" s="173">
        <v>55.185224181458175</v>
      </c>
      <c r="I20" s="173">
        <v>640.74247280104726</v>
      </c>
    </row>
    <row r="21" spans="2:9">
      <c r="B21" s="13"/>
      <c r="C21" s="13"/>
      <c r="D21" s="49"/>
      <c r="E21" s="49"/>
      <c r="F21" s="49"/>
      <c r="G21" s="49"/>
      <c r="H21" s="49"/>
      <c r="I21" s="49"/>
    </row>
    <row r="22" spans="2:9">
      <c r="B22" s="245">
        <v>43115</v>
      </c>
      <c r="C22" s="264">
        <v>64495</v>
      </c>
      <c r="D22" s="254">
        <v>189.04377557918707</v>
      </c>
      <c r="E22" s="254">
        <v>202.50461673628621</v>
      </c>
      <c r="F22" s="254">
        <v>207.17872738437256</v>
      </c>
      <c r="G22" s="254">
        <v>10.364981890356031</v>
      </c>
      <c r="H22" s="254">
        <v>53.64328421575631</v>
      </c>
      <c r="I22" s="254">
        <v>662.73538580595823</v>
      </c>
    </row>
    <row r="23" spans="2:9">
      <c r="B23" s="245">
        <v>43146</v>
      </c>
      <c r="C23" s="264">
        <v>64379</v>
      </c>
      <c r="D23" s="254">
        <v>172.53447373892593</v>
      </c>
      <c r="E23" s="254">
        <v>194.35578578283668</v>
      </c>
      <c r="F23" s="254">
        <v>201.78070727993386</v>
      </c>
      <c r="G23" s="254">
        <v>10.131823157644254</v>
      </c>
      <c r="H23" s="254">
        <v>49.682182369923808</v>
      </c>
      <c r="I23" s="254">
        <v>628.48497232926445</v>
      </c>
    </row>
    <row r="24" spans="2:9">
      <c r="B24" s="245">
        <v>43174</v>
      </c>
      <c r="C24" s="264">
        <v>64313</v>
      </c>
      <c r="D24" s="254">
        <v>183.17948018454442</v>
      </c>
      <c r="E24" s="254">
        <v>202.62952552503955</v>
      </c>
      <c r="F24" s="254">
        <v>206.77775375896184</v>
      </c>
      <c r="G24" s="254">
        <v>10.625497399312932</v>
      </c>
      <c r="H24" s="254">
        <v>55.183746774416555</v>
      </c>
      <c r="I24" s="254">
        <v>658.39600364227533</v>
      </c>
    </row>
    <row r="25" spans="2:9">
      <c r="B25" s="245">
        <v>43205</v>
      </c>
      <c r="C25" s="264">
        <v>64234</v>
      </c>
      <c r="D25" s="254">
        <v>170.23787382258615</v>
      </c>
      <c r="E25" s="254">
        <v>202.75824506316221</v>
      </c>
      <c r="F25" s="254">
        <v>213.59859773905566</v>
      </c>
      <c r="G25" s="254">
        <v>10.579677979727535</v>
      </c>
      <c r="H25" s="254">
        <v>56.747819260409493</v>
      </c>
      <c r="I25" s="254">
        <v>653.92221386494111</v>
      </c>
    </row>
    <row r="26" spans="2:9">
      <c r="B26" s="245">
        <v>43235</v>
      </c>
      <c r="C26" s="264">
        <v>64379</v>
      </c>
      <c r="D26" s="254">
        <v>178.02572064597152</v>
      </c>
      <c r="E26" s="254">
        <v>215.751566597779</v>
      </c>
      <c r="F26" s="254">
        <v>215.31311190812852</v>
      </c>
      <c r="G26" s="254">
        <v>10.276419125967594</v>
      </c>
      <c r="H26" s="254">
        <v>59.343443702670946</v>
      </c>
      <c r="I26" s="254">
        <v>678.71026198051743</v>
      </c>
    </row>
    <row r="27" spans="2:9">
      <c r="B27" s="245">
        <v>43266</v>
      </c>
      <c r="C27" s="264">
        <v>64067</v>
      </c>
      <c r="D27" s="254">
        <v>171.22382764497343</v>
      </c>
      <c r="E27" s="254">
        <v>210.12215394854633</v>
      </c>
      <c r="F27" s="254">
        <v>194.91244506547346</v>
      </c>
      <c r="G27" s="254">
        <v>9.9418335750509641</v>
      </c>
      <c r="H27" s="254">
        <v>57.143581312083256</v>
      </c>
      <c r="I27" s="254">
        <v>643.34384154612746</v>
      </c>
    </row>
    <row r="28" spans="2:9">
      <c r="B28" s="245">
        <v>43296</v>
      </c>
      <c r="C28" s="264">
        <v>64232</v>
      </c>
      <c r="D28" s="254">
        <v>175.16330784739353</v>
      </c>
      <c r="E28" s="254">
        <v>200.96400143127465</v>
      </c>
      <c r="F28" s="254">
        <v>213.16086880334663</v>
      </c>
      <c r="G28" s="254">
        <v>9.6707068309502731</v>
      </c>
      <c r="H28" s="254">
        <v>59.343993110535209</v>
      </c>
      <c r="I28" s="254">
        <v>658.30287802350028</v>
      </c>
    </row>
    <row r="29" spans="2:9">
      <c r="B29" s="245">
        <v>43327</v>
      </c>
      <c r="C29" s="264">
        <v>64101</v>
      </c>
      <c r="D29" s="254">
        <v>189.33517422723503</v>
      </c>
      <c r="E29" s="254">
        <v>213.71052378535865</v>
      </c>
      <c r="F29" s="254">
        <v>234.6538674030607</v>
      </c>
      <c r="G29" s="254">
        <v>11.156770047427456</v>
      </c>
      <c r="H29" s="254">
        <v>60.24991044734584</v>
      </c>
      <c r="I29" s="254">
        <v>709.10624591042779</v>
      </c>
    </row>
    <row r="30" spans="2:9">
      <c r="B30" s="245">
        <v>43358</v>
      </c>
      <c r="C30" s="264">
        <v>63987</v>
      </c>
      <c r="D30" s="254">
        <v>169.9258960457457</v>
      </c>
      <c r="E30" s="254">
        <v>193.49690511235988</v>
      </c>
      <c r="F30" s="254">
        <v>205.2245899341207</v>
      </c>
      <c r="G30" s="254">
        <v>9.4106992063028567</v>
      </c>
      <c r="H30" s="254">
        <v>56.586010227121967</v>
      </c>
      <c r="I30" s="254">
        <v>634.64410052565108</v>
      </c>
    </row>
    <row r="31" spans="2:9">
      <c r="B31" s="245">
        <v>43388</v>
      </c>
      <c r="C31" s="264">
        <v>63968</v>
      </c>
      <c r="D31" s="254">
        <v>178.51674696522207</v>
      </c>
      <c r="E31" s="254">
        <v>213.05416825925622</v>
      </c>
      <c r="F31" s="254">
        <v>233.31906556817879</v>
      </c>
      <c r="G31" s="254">
        <v>10.644619681169349</v>
      </c>
      <c r="H31" s="254">
        <v>59.16786921252934</v>
      </c>
      <c r="I31" s="254">
        <v>694.70246968635581</v>
      </c>
    </row>
    <row r="32" spans="2:9">
      <c r="B32" s="245">
        <v>43419</v>
      </c>
      <c r="C32" s="264">
        <v>63973</v>
      </c>
      <c r="D32" s="254">
        <v>177.79319163335782</v>
      </c>
      <c r="E32" s="254">
        <v>199.12473407536385</v>
      </c>
      <c r="F32" s="254">
        <v>201.69877433927076</v>
      </c>
      <c r="G32" s="254">
        <v>9.6817509805303175</v>
      </c>
      <c r="H32" s="254">
        <v>51.759328932519573</v>
      </c>
      <c r="I32" s="254">
        <v>640.05777996104234</v>
      </c>
    </row>
    <row r="33" spans="2:9">
      <c r="B33" s="255">
        <v>43449</v>
      </c>
      <c r="C33" s="265">
        <v>63999</v>
      </c>
      <c r="D33" s="257">
        <v>172.7264223545757</v>
      </c>
      <c r="E33" s="257">
        <v>178.1458749212529</v>
      </c>
      <c r="F33" s="257">
        <v>179.5259378568866</v>
      </c>
      <c r="G33" s="257">
        <v>7.4757267202260049</v>
      </c>
      <c r="H33" s="257">
        <v>51.896393362963138</v>
      </c>
      <c r="I33" s="257">
        <v>589.77035521590437</v>
      </c>
    </row>
    <row r="34" spans="2:9">
      <c r="B34" s="258" t="s">
        <v>853</v>
      </c>
      <c r="C34" s="266">
        <v>64177.25</v>
      </c>
      <c r="D34" s="173">
        <v>177.30882422414322</v>
      </c>
      <c r="E34" s="173">
        <v>202.21817510320969</v>
      </c>
      <c r="F34" s="173">
        <v>208.92870392006583</v>
      </c>
      <c r="G34" s="173">
        <v>9.9967088828887949</v>
      </c>
      <c r="H34" s="173">
        <v>55.895630244022954</v>
      </c>
      <c r="I34" s="173">
        <v>654.34804237433048</v>
      </c>
    </row>
    <row r="35" spans="2:9">
      <c r="B35" s="13"/>
      <c r="C35" s="13"/>
      <c r="D35" s="49"/>
      <c r="E35" s="49"/>
      <c r="F35" s="49"/>
      <c r="G35" s="49"/>
      <c r="H35" s="49"/>
      <c r="I35" s="49"/>
    </row>
    <row r="36" spans="2:9">
      <c r="B36" s="245">
        <v>43480</v>
      </c>
      <c r="C36" s="264">
        <v>63944</v>
      </c>
      <c r="D36" s="254">
        <v>209.41265943366</v>
      </c>
      <c r="E36" s="254">
        <v>227.64881099065391</v>
      </c>
      <c r="F36" s="254">
        <v>233.58286840607667</v>
      </c>
      <c r="G36" s="254">
        <v>10.361989434383052</v>
      </c>
      <c r="H36" s="254">
        <v>59.14511459209978</v>
      </c>
      <c r="I36" s="254">
        <v>740.15144285687336</v>
      </c>
    </row>
    <row r="37" spans="2:9">
      <c r="B37" s="245">
        <v>43511</v>
      </c>
      <c r="C37" s="264">
        <v>63913</v>
      </c>
      <c r="D37" s="254">
        <v>189.71897687295106</v>
      </c>
      <c r="E37" s="254">
        <v>213.55179828123806</v>
      </c>
      <c r="F37" s="254">
        <v>214.73250287887615</v>
      </c>
      <c r="G37" s="254">
        <v>8.9190597846284767</v>
      </c>
      <c r="H37" s="254">
        <v>56.563517056071476</v>
      </c>
      <c r="I37" s="254">
        <v>683.48585487376522</v>
      </c>
    </row>
    <row r="38" spans="2:9">
      <c r="B38" s="245">
        <v>43539</v>
      </c>
      <c r="C38" s="264">
        <v>63688</v>
      </c>
      <c r="D38" s="254">
        <v>187.73623730094101</v>
      </c>
      <c r="E38" s="254">
        <v>206.91349368388981</v>
      </c>
      <c r="F38" s="254">
        <v>218.77770261968203</v>
      </c>
      <c r="G38" s="254">
        <v>9.0341935502692952</v>
      </c>
      <c r="H38" s="254">
        <v>58.499471599768334</v>
      </c>
      <c r="I38" s="254">
        <v>680.96109875455045</v>
      </c>
    </row>
    <row r="39" spans="2:9">
      <c r="B39" s="245">
        <v>43570</v>
      </c>
      <c r="C39" s="264">
        <v>63872</v>
      </c>
      <c r="D39" s="254">
        <v>194.07809300448423</v>
      </c>
      <c r="E39" s="254">
        <v>217.10991330220821</v>
      </c>
      <c r="F39" s="254">
        <v>227.86903374137248</v>
      </c>
      <c r="G39" s="254">
        <v>9.7819072963974758</v>
      </c>
      <c r="H39" s="254">
        <v>60.287117747874177</v>
      </c>
      <c r="I39" s="254">
        <v>709.12606509233649</v>
      </c>
    </row>
    <row r="40" spans="2:9">
      <c r="B40" s="245">
        <v>43600</v>
      </c>
      <c r="C40" s="264">
        <v>63729</v>
      </c>
      <c r="D40" s="254">
        <v>204.9777539890411</v>
      </c>
      <c r="E40" s="254">
        <v>218.89419779720072</v>
      </c>
      <c r="F40" s="254">
        <v>224.83673565684921</v>
      </c>
      <c r="G40" s="254">
        <v>8.6283881645800449</v>
      </c>
      <c r="H40" s="254">
        <v>60.091825346900627</v>
      </c>
      <c r="I40" s="254">
        <v>717.42890095457176</v>
      </c>
    </row>
    <row r="41" spans="2:9">
      <c r="B41" s="245">
        <v>43631</v>
      </c>
      <c r="C41" s="264">
        <v>63894</v>
      </c>
      <c r="D41" s="254">
        <v>172.57071944306958</v>
      </c>
      <c r="E41" s="254">
        <v>209.27438095146607</v>
      </c>
      <c r="F41" s="254">
        <v>206.66283382934549</v>
      </c>
      <c r="G41" s="254">
        <v>7.8815717083253762</v>
      </c>
      <c r="H41" s="254">
        <v>57.655235613192701</v>
      </c>
      <c r="I41" s="254">
        <v>654.04474154539912</v>
      </c>
    </row>
    <row r="42" spans="2:9">
      <c r="B42" s="245">
        <v>43661</v>
      </c>
      <c r="C42" s="264">
        <v>63985</v>
      </c>
      <c r="D42" s="254">
        <v>187.8081914874368</v>
      </c>
      <c r="E42" s="254">
        <v>209.69680508338138</v>
      </c>
      <c r="F42" s="254">
        <v>219.02179945908733</v>
      </c>
      <c r="G42" s="254">
        <v>10.018469116039544</v>
      </c>
      <c r="H42" s="254">
        <v>60.657016511030953</v>
      </c>
      <c r="I42" s="254">
        <v>687.20228165697608</v>
      </c>
    </row>
    <row r="43" spans="2:9">
      <c r="B43" s="245">
        <v>43692</v>
      </c>
      <c r="C43" s="264">
        <v>63806</v>
      </c>
      <c r="D43" s="254">
        <v>188.03572642438053</v>
      </c>
      <c r="E43" s="254">
        <v>207.5725381293295</v>
      </c>
      <c r="F43" s="254">
        <v>229.3958730593553</v>
      </c>
      <c r="G43" s="254">
        <v>10.236570473476663</v>
      </c>
      <c r="H43" s="254">
        <v>62.629544502313315</v>
      </c>
      <c r="I43" s="254">
        <v>697.87025258885535</v>
      </c>
    </row>
    <row r="44" spans="2:9">
      <c r="B44" s="245">
        <v>43723</v>
      </c>
      <c r="C44" s="264">
        <v>63814</v>
      </c>
      <c r="D44" s="254">
        <v>210.32038023246386</v>
      </c>
      <c r="E44" s="254">
        <v>201.81970598200741</v>
      </c>
      <c r="F44" s="254">
        <v>218.39941756188367</v>
      </c>
      <c r="G44" s="254">
        <v>9.5488310677613715</v>
      </c>
      <c r="H44" s="254">
        <v>60.450028196194296</v>
      </c>
      <c r="I44" s="254">
        <v>700.53836304031051</v>
      </c>
    </row>
    <row r="45" spans="2:9">
      <c r="B45" s="245">
        <v>43753</v>
      </c>
      <c r="C45" s="264">
        <v>63791</v>
      </c>
      <c r="D45" s="254">
        <v>216.35278735187231</v>
      </c>
      <c r="E45" s="254">
        <v>217.33245667591896</v>
      </c>
      <c r="F45" s="254">
        <v>237.5828300341465</v>
      </c>
      <c r="G45" s="254">
        <v>10.829420526108695</v>
      </c>
      <c r="H45" s="254">
        <v>61.638202089935021</v>
      </c>
      <c r="I45" s="254">
        <v>743.73569667798154</v>
      </c>
    </row>
    <row r="46" spans="2:9">
      <c r="B46" s="245">
        <v>43784</v>
      </c>
      <c r="C46" s="264">
        <v>63794</v>
      </c>
      <c r="D46" s="254">
        <v>182.20286226566986</v>
      </c>
      <c r="E46" s="254">
        <v>179.91473107022063</v>
      </c>
      <c r="F46" s="254">
        <v>199.85957465592594</v>
      </c>
      <c r="G46" s="254">
        <v>8.2395023122803135</v>
      </c>
      <c r="H46" s="254">
        <v>59.187360301042368</v>
      </c>
      <c r="I46" s="254">
        <v>629.40403060513927</v>
      </c>
    </row>
    <row r="47" spans="2:9">
      <c r="B47" s="255">
        <v>43814</v>
      </c>
      <c r="C47" s="265">
        <v>63856</v>
      </c>
      <c r="D47" s="257">
        <v>199.16891973908386</v>
      </c>
      <c r="E47" s="257">
        <v>183.25979943618054</v>
      </c>
      <c r="F47" s="257">
        <v>202.12650022527833</v>
      </c>
      <c r="G47" s="257">
        <v>7.4922440177444098</v>
      </c>
      <c r="H47" s="257">
        <v>56.902008408723916</v>
      </c>
      <c r="I47" s="257">
        <v>648.94947182701094</v>
      </c>
    </row>
    <row r="48" spans="2:9">
      <c r="B48" s="211" t="s">
        <v>854</v>
      </c>
      <c r="C48" s="251">
        <v>63840.5</v>
      </c>
      <c r="D48" s="173">
        <v>195.19860896208786</v>
      </c>
      <c r="E48" s="173">
        <v>207.74905261530793</v>
      </c>
      <c r="F48" s="173">
        <v>219.40397267732328</v>
      </c>
      <c r="G48" s="173">
        <v>9.2476789543328923</v>
      </c>
      <c r="H48" s="173">
        <v>59.475536830428922</v>
      </c>
      <c r="I48" s="173">
        <v>691.07485003948102</v>
      </c>
    </row>
    <row r="49" spans="2:11">
      <c r="B49" s="258"/>
      <c r="C49" s="258"/>
      <c r="D49" s="174"/>
      <c r="E49" s="174"/>
      <c r="F49" s="174"/>
      <c r="G49" s="174"/>
      <c r="H49" s="174"/>
      <c r="I49" s="174"/>
    </row>
    <row r="50" spans="2:11">
      <c r="B50" s="47" t="s">
        <v>855</v>
      </c>
      <c r="C50" s="47"/>
      <c r="D50" s="47"/>
      <c r="E50" s="47"/>
      <c r="F50" s="47"/>
      <c r="G50" s="47"/>
      <c r="H50" s="47"/>
      <c r="I50" s="47"/>
    </row>
    <row r="51" spans="2:11">
      <c r="B51" s="13" t="s">
        <v>856</v>
      </c>
      <c r="C51" s="13"/>
      <c r="D51" s="262">
        <v>1.3525554114079963E-3</v>
      </c>
      <c r="E51" s="262">
        <v>1.6150563816310415E-2</v>
      </c>
      <c r="F51" s="262">
        <v>5.2587755336021225E-2</v>
      </c>
      <c r="G51" s="262">
        <v>-9.0649624928835437E-2</v>
      </c>
      <c r="H51" s="262">
        <v>1.2873120896072621E-2</v>
      </c>
      <c r="I51" s="262">
        <v>2.1234068523357852E-2</v>
      </c>
    </row>
    <row r="52" spans="2:11">
      <c r="B52" s="13" t="s">
        <v>857</v>
      </c>
      <c r="C52" s="13"/>
      <c r="D52" s="262">
        <v>0.10089618955077739</v>
      </c>
      <c r="E52" s="262">
        <v>2.7351040574247865E-2</v>
      </c>
      <c r="F52" s="262">
        <v>5.0138006701392124E-2</v>
      </c>
      <c r="G52" s="262">
        <v>-7.4927652423489643E-2</v>
      </c>
      <c r="H52" s="262">
        <v>6.4046269283970947E-2</v>
      </c>
      <c r="I52" s="262">
        <v>5.6127328710094071E-2</v>
      </c>
    </row>
    <row r="53" spans="2:11">
      <c r="B53" s="13"/>
      <c r="C53" s="13"/>
      <c r="D53" s="262"/>
      <c r="E53" s="262"/>
      <c r="F53" s="262"/>
      <c r="G53" s="262"/>
      <c r="H53" s="262"/>
      <c r="I53" s="262"/>
    </row>
    <row r="54" spans="2:11" ht="25.5">
      <c r="B54" s="250" t="s">
        <v>863</v>
      </c>
      <c r="C54" s="250"/>
      <c r="D54" s="262">
        <v>2.4262996947528093E-2</v>
      </c>
      <c r="E54" s="262">
        <v>1.7496138684816254E-2</v>
      </c>
      <c r="F54" s="262">
        <v>4.8765505188179237E-2</v>
      </c>
      <c r="G54" s="262">
        <v>-5.0000000000000044E-2</v>
      </c>
      <c r="H54" s="262">
        <v>5.8367794199317036E-2</v>
      </c>
      <c r="I54" s="262">
        <v>3.1949255572161203E-2</v>
      </c>
      <c r="J54" s="262"/>
      <c r="K54" s="262"/>
    </row>
    <row r="55" spans="2:11">
      <c r="B55" s="194"/>
      <c r="C55" s="194"/>
      <c r="D55" s="194"/>
      <c r="E55" s="194"/>
      <c r="F55" s="194"/>
      <c r="G55" s="194"/>
      <c r="H55" s="194"/>
      <c r="I55" s="194"/>
    </row>
    <row r="56" spans="2:11" ht="40.15" customHeight="1">
      <c r="B56" s="411" t="s">
        <v>858</v>
      </c>
      <c r="C56" s="411"/>
      <c r="D56" s="411"/>
      <c r="E56" s="411"/>
      <c r="F56" s="411"/>
      <c r="G56" s="411"/>
      <c r="H56" s="411"/>
      <c r="I56" s="411"/>
    </row>
    <row r="57" spans="2:11">
      <c r="B57" s="125" t="s">
        <v>859</v>
      </c>
      <c r="C57" s="125"/>
      <c r="D57" s="269"/>
      <c r="E57" s="269"/>
      <c r="F57" s="269"/>
      <c r="G57" s="269"/>
      <c r="H57" s="269"/>
      <c r="I57" s="269"/>
    </row>
    <row r="58" spans="2:11">
      <c r="B58" s="125" t="s">
        <v>860</v>
      </c>
      <c r="C58" s="125"/>
      <c r="D58" s="269"/>
      <c r="E58" s="269"/>
      <c r="F58" s="269"/>
      <c r="G58" s="269"/>
      <c r="H58" s="269"/>
      <c r="I58" s="269"/>
    </row>
    <row r="59" spans="2:11">
      <c r="B59" s="125" t="s">
        <v>864</v>
      </c>
      <c r="C59" s="125"/>
      <c r="D59" s="269"/>
      <c r="E59" s="269"/>
      <c r="F59" s="269"/>
      <c r="G59" s="269"/>
      <c r="H59" s="269"/>
      <c r="I59" s="269"/>
    </row>
    <row r="60" spans="2:11">
      <c r="B60" s="125"/>
      <c r="C60" s="125"/>
      <c r="D60" s="125"/>
      <c r="E60" s="125"/>
      <c r="F60" s="125"/>
      <c r="G60" s="125"/>
      <c r="H60" s="125"/>
      <c r="I60" s="125"/>
    </row>
  </sheetData>
  <mergeCells count="1">
    <mergeCell ref="B56:I56"/>
  </mergeCells>
  <printOptions horizontalCentered="1"/>
  <pageMargins left="0.7" right="0.7" top="0.75" bottom="0.75" header="0.3" footer="0.3"/>
  <pageSetup scale="60" orientation="portrait" useFirstPageNumber="1" r:id="rId1"/>
  <headerFooter scaleWithDoc="0">
    <oddFooter>&amp;L&amp;D&amp;CMilliman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K60"/>
  <sheetViews>
    <sheetView view="pageBreakPreview" zoomScaleNormal="100" zoomScaleSheetLayoutView="100" workbookViewId="0"/>
  </sheetViews>
  <sheetFormatPr defaultColWidth="9.28515625" defaultRowHeight="12.75"/>
  <cols>
    <col min="2" max="2" width="30.7109375" bestFit="1" customWidth="1"/>
    <col min="3" max="9" width="17.5703125" customWidth="1"/>
  </cols>
  <sheetData>
    <row r="2" spans="2:9">
      <c r="B2" s="224" t="s">
        <v>865</v>
      </c>
      <c r="C2" s="224"/>
      <c r="D2" s="224"/>
      <c r="E2" s="224"/>
      <c r="F2" s="224"/>
      <c r="G2" s="224"/>
      <c r="H2" s="224"/>
      <c r="I2" s="224"/>
    </row>
    <row r="3" spans="2:9">
      <c r="B3" s="224" t="s">
        <v>1</v>
      </c>
      <c r="C3" s="224"/>
      <c r="D3" s="224"/>
      <c r="E3" s="224"/>
      <c r="F3" s="224"/>
      <c r="G3" s="224"/>
      <c r="H3" s="224"/>
      <c r="I3" s="224"/>
    </row>
    <row r="4" spans="2:9">
      <c r="B4" s="224" t="s">
        <v>843</v>
      </c>
      <c r="C4" s="224"/>
      <c r="D4" s="224"/>
      <c r="E4" s="224"/>
      <c r="F4" s="224"/>
      <c r="G4" s="224"/>
      <c r="H4" s="224"/>
      <c r="I4" s="224"/>
    </row>
    <row r="5" spans="2:9">
      <c r="B5" s="224" t="s">
        <v>866</v>
      </c>
      <c r="C5" s="224"/>
      <c r="D5" s="224"/>
      <c r="E5" s="224"/>
      <c r="F5" s="224"/>
      <c r="G5" s="224"/>
      <c r="H5" s="224"/>
      <c r="I5" s="224"/>
    </row>
    <row r="6" spans="2:9">
      <c r="B6" s="47" t="s">
        <v>845</v>
      </c>
      <c r="C6" s="47"/>
      <c r="D6" s="47"/>
      <c r="E6" s="47"/>
      <c r="F6" s="47"/>
      <c r="G6" s="47"/>
      <c r="H6" s="47"/>
      <c r="I6" s="47"/>
    </row>
    <row r="7" spans="2:9" ht="38.25">
      <c r="B7" s="45" t="s">
        <v>756</v>
      </c>
      <c r="C7" s="252" t="s">
        <v>492</v>
      </c>
      <c r="D7" s="45" t="s">
        <v>846</v>
      </c>
      <c r="E7" s="45" t="s">
        <v>847</v>
      </c>
      <c r="F7" s="45" t="s">
        <v>848</v>
      </c>
      <c r="G7" s="45" t="s">
        <v>849</v>
      </c>
      <c r="H7" s="45" t="s">
        <v>850</v>
      </c>
      <c r="I7" s="45" t="s">
        <v>851</v>
      </c>
    </row>
    <row r="8" spans="2:9">
      <c r="B8" s="245">
        <v>42750</v>
      </c>
      <c r="C8" s="253">
        <v>60165</v>
      </c>
      <c r="D8" s="254">
        <v>41.821303528559028</v>
      </c>
      <c r="E8" s="254">
        <v>116.50129842884512</v>
      </c>
      <c r="F8" s="254">
        <v>151.11170760524905</v>
      </c>
      <c r="G8" s="254">
        <v>9.9477359118457684</v>
      </c>
      <c r="H8" s="254">
        <v>11.306749372353799</v>
      </c>
      <c r="I8" s="254">
        <v>330.68879484685277</v>
      </c>
    </row>
    <row r="9" spans="2:9">
      <c r="B9" s="245">
        <v>42781</v>
      </c>
      <c r="C9" s="253">
        <v>60061</v>
      </c>
      <c r="D9" s="254">
        <v>46.479438363848423</v>
      </c>
      <c r="E9" s="254">
        <v>102.89255148110571</v>
      </c>
      <c r="F9" s="254">
        <v>136.61132481234336</v>
      </c>
      <c r="G9" s="254">
        <v>8.9701857671289709</v>
      </c>
      <c r="H9" s="254">
        <v>10.31142194935558</v>
      </c>
      <c r="I9" s="254">
        <v>305.26492237378199</v>
      </c>
    </row>
    <row r="10" spans="2:9">
      <c r="B10" s="245">
        <v>42809</v>
      </c>
      <c r="C10" s="253">
        <v>60379</v>
      </c>
      <c r="D10" s="254">
        <v>59.276092044456817</v>
      </c>
      <c r="E10" s="254">
        <v>120.41243949269642</v>
      </c>
      <c r="F10" s="254">
        <v>155.3774266789907</v>
      </c>
      <c r="G10" s="254">
        <v>10.819632207046386</v>
      </c>
      <c r="H10" s="254">
        <v>11.245747697959288</v>
      </c>
      <c r="I10" s="254">
        <v>357.13133812114961</v>
      </c>
    </row>
    <row r="11" spans="2:9">
      <c r="B11" s="245">
        <v>42840</v>
      </c>
      <c r="C11" s="253">
        <v>59830</v>
      </c>
      <c r="D11" s="254">
        <v>54.149891010015779</v>
      </c>
      <c r="E11" s="254">
        <v>114.70330585334683</v>
      </c>
      <c r="F11" s="254">
        <v>141.01472147296226</v>
      </c>
      <c r="G11" s="254">
        <v>10.035607816796984</v>
      </c>
      <c r="H11" s="254">
        <v>10.949074304509498</v>
      </c>
      <c r="I11" s="254">
        <v>330.85260045763135</v>
      </c>
    </row>
    <row r="12" spans="2:9">
      <c r="B12" s="245">
        <v>42870</v>
      </c>
      <c r="C12" s="253">
        <v>59860</v>
      </c>
      <c r="D12" s="254">
        <v>52.975797317189183</v>
      </c>
      <c r="E12" s="254">
        <v>118.13019800922267</v>
      </c>
      <c r="F12" s="254">
        <v>152.44943275660469</v>
      </c>
      <c r="G12" s="254">
        <v>9.3305335976581318</v>
      </c>
      <c r="H12" s="254">
        <v>11.341365268286845</v>
      </c>
      <c r="I12" s="254">
        <v>344.22732694896149</v>
      </c>
    </row>
    <row r="13" spans="2:9">
      <c r="B13" s="245">
        <v>42901</v>
      </c>
      <c r="C13" s="253">
        <v>60223</v>
      </c>
      <c r="D13" s="254">
        <v>48.181056542605717</v>
      </c>
      <c r="E13" s="254">
        <v>115.45020057556945</v>
      </c>
      <c r="F13" s="254">
        <v>148.28609056844957</v>
      </c>
      <c r="G13" s="254">
        <v>9.1246498158083256</v>
      </c>
      <c r="H13" s="254">
        <v>11.869914735415588</v>
      </c>
      <c r="I13" s="254">
        <v>332.91191223784864</v>
      </c>
    </row>
    <row r="14" spans="2:9">
      <c r="B14" s="245">
        <v>42931</v>
      </c>
      <c r="C14" s="253">
        <v>60042</v>
      </c>
      <c r="D14" s="254">
        <v>51.270595065111124</v>
      </c>
      <c r="E14" s="254">
        <v>119.34732323465565</v>
      </c>
      <c r="F14" s="254">
        <v>139.79649984306934</v>
      </c>
      <c r="G14" s="254">
        <v>7.9292457400098257</v>
      </c>
      <c r="H14" s="254">
        <v>11.158271669970299</v>
      </c>
      <c r="I14" s="254">
        <v>329.50193555281624</v>
      </c>
    </row>
    <row r="15" spans="2:9">
      <c r="B15" s="245">
        <v>42962</v>
      </c>
      <c r="C15" s="253">
        <v>59627</v>
      </c>
      <c r="D15" s="254">
        <v>48.422887455610073</v>
      </c>
      <c r="E15" s="254">
        <v>129.68641542964644</v>
      </c>
      <c r="F15" s="254">
        <v>160.90850079811389</v>
      </c>
      <c r="G15" s="254">
        <v>10.947632338796472</v>
      </c>
      <c r="H15" s="254">
        <v>11.884111587155763</v>
      </c>
      <c r="I15" s="254">
        <v>361.84954760932266</v>
      </c>
    </row>
    <row r="16" spans="2:9">
      <c r="B16" s="245">
        <v>42993</v>
      </c>
      <c r="C16" s="253">
        <v>59057</v>
      </c>
      <c r="D16" s="254">
        <v>47.43173832577844</v>
      </c>
      <c r="E16" s="254">
        <v>118.17332995915852</v>
      </c>
      <c r="F16" s="254">
        <v>139.88275385037554</v>
      </c>
      <c r="G16" s="254">
        <v>9.5485243471281827</v>
      </c>
      <c r="H16" s="254">
        <v>10.798102776608742</v>
      </c>
      <c r="I16" s="254">
        <v>325.83444925904945</v>
      </c>
    </row>
    <row r="17" spans="2:9">
      <c r="B17" s="245">
        <v>43023</v>
      </c>
      <c r="C17" s="253">
        <v>58849</v>
      </c>
      <c r="D17" s="254">
        <v>51.352841568441491</v>
      </c>
      <c r="E17" s="254">
        <v>123.1153265494454</v>
      </c>
      <c r="F17" s="254">
        <v>148.83420930552654</v>
      </c>
      <c r="G17" s="254">
        <v>10.578129810541057</v>
      </c>
      <c r="H17" s="254">
        <v>12.099445082968815</v>
      </c>
      <c r="I17" s="254">
        <v>345.97995231692329</v>
      </c>
    </row>
    <row r="18" spans="2:9">
      <c r="B18" s="245">
        <v>43054</v>
      </c>
      <c r="C18" s="253">
        <v>58467</v>
      </c>
      <c r="D18" s="254">
        <v>44.533045345795088</v>
      </c>
      <c r="E18" s="254">
        <v>113.97974315917311</v>
      </c>
      <c r="F18" s="254">
        <v>141.04569567990549</v>
      </c>
      <c r="G18" s="254">
        <v>8.6164235929829598</v>
      </c>
      <c r="H18" s="254">
        <v>10.498868620120605</v>
      </c>
      <c r="I18" s="254">
        <v>318.67377639797729</v>
      </c>
    </row>
    <row r="19" spans="2:9">
      <c r="B19" s="255">
        <v>43084</v>
      </c>
      <c r="C19" s="256">
        <v>57780</v>
      </c>
      <c r="D19" s="257">
        <v>39.447986756639025</v>
      </c>
      <c r="E19" s="257">
        <v>106.36836091663307</v>
      </c>
      <c r="F19" s="257">
        <v>124.59341380443398</v>
      </c>
      <c r="G19" s="257">
        <v>7.1199259200780407</v>
      </c>
      <c r="H19" s="257">
        <v>9.7538748755438007</v>
      </c>
      <c r="I19" s="257">
        <v>287.2835622733279</v>
      </c>
    </row>
    <row r="20" spans="2:9">
      <c r="B20" s="258" t="s">
        <v>852</v>
      </c>
      <c r="C20" s="259">
        <v>59528.333333333336</v>
      </c>
      <c r="D20" s="173">
        <v>48.778556110337512</v>
      </c>
      <c r="E20" s="173">
        <v>116.56337442412486</v>
      </c>
      <c r="F20" s="173">
        <v>144.99264809800204</v>
      </c>
      <c r="G20" s="173">
        <v>9.4140189054850918</v>
      </c>
      <c r="H20" s="173">
        <v>11.101412328354051</v>
      </c>
      <c r="I20" s="173">
        <v>330.85000986630354</v>
      </c>
    </row>
    <row r="21" spans="2:9">
      <c r="B21" s="13"/>
      <c r="C21" s="260"/>
      <c r="D21" s="49"/>
      <c r="E21" s="49"/>
      <c r="F21" s="49"/>
      <c r="G21" s="49"/>
      <c r="H21" s="49"/>
      <c r="I21" s="49"/>
    </row>
    <row r="22" spans="2:9">
      <c r="B22" s="245">
        <v>43115</v>
      </c>
      <c r="C22" s="253">
        <v>56872</v>
      </c>
      <c r="D22" s="254">
        <v>45.926019301508781</v>
      </c>
      <c r="E22" s="254">
        <v>117.02305833130404</v>
      </c>
      <c r="F22" s="254">
        <v>146.92535782849583</v>
      </c>
      <c r="G22" s="254">
        <v>8.4954132812331355</v>
      </c>
      <c r="H22" s="254">
        <v>11.079410731178957</v>
      </c>
      <c r="I22" s="254">
        <v>329.4492594737207</v>
      </c>
    </row>
    <row r="23" spans="2:9">
      <c r="B23" s="245">
        <v>43146</v>
      </c>
      <c r="C23" s="253">
        <v>55859</v>
      </c>
      <c r="D23" s="254">
        <v>34.159850872141746</v>
      </c>
      <c r="E23" s="254">
        <v>107.55987913857919</v>
      </c>
      <c r="F23" s="254">
        <v>133.54135142825061</v>
      </c>
      <c r="G23" s="254">
        <v>7.8110874769428609</v>
      </c>
      <c r="H23" s="254">
        <v>9.4816509378181735</v>
      </c>
      <c r="I23" s="254">
        <v>292.55381985373259</v>
      </c>
    </row>
    <row r="24" spans="2:9">
      <c r="B24" s="245">
        <v>43174</v>
      </c>
      <c r="C24" s="253">
        <v>55054</v>
      </c>
      <c r="D24" s="254">
        <v>41.012084056457887</v>
      </c>
      <c r="E24" s="254">
        <v>118.54040576752263</v>
      </c>
      <c r="F24" s="254">
        <v>142.98342164327553</v>
      </c>
      <c r="G24" s="254">
        <v>9.0498272522804104</v>
      </c>
      <c r="H24" s="254">
        <v>10.149767769562422</v>
      </c>
      <c r="I24" s="254">
        <v>321.73550648909884</v>
      </c>
    </row>
    <row r="25" spans="2:9">
      <c r="B25" s="245">
        <v>43205</v>
      </c>
      <c r="C25" s="253">
        <v>54424</v>
      </c>
      <c r="D25" s="254">
        <v>48.479204292202908</v>
      </c>
      <c r="E25" s="254">
        <v>120.53658122873262</v>
      </c>
      <c r="F25" s="254">
        <v>145.42615725580254</v>
      </c>
      <c r="G25" s="254">
        <v>8.9434152148922266</v>
      </c>
      <c r="H25" s="254">
        <v>10.614735842319474</v>
      </c>
      <c r="I25" s="254">
        <v>334.00009383394979</v>
      </c>
    </row>
    <row r="26" spans="2:9">
      <c r="B26" s="245">
        <v>43235</v>
      </c>
      <c r="C26" s="253">
        <v>54680</v>
      </c>
      <c r="D26" s="254">
        <v>43.477109975835688</v>
      </c>
      <c r="E26" s="254">
        <v>122.82271317516833</v>
      </c>
      <c r="F26" s="254">
        <v>147.60718022688241</v>
      </c>
      <c r="G26" s="254">
        <v>8.5936683085353369</v>
      </c>
      <c r="H26" s="254">
        <v>10.553593345567261</v>
      </c>
      <c r="I26" s="254">
        <v>333.05426503198902</v>
      </c>
    </row>
    <row r="27" spans="2:9">
      <c r="B27" s="245">
        <v>43266</v>
      </c>
      <c r="C27" s="253">
        <v>54131</v>
      </c>
      <c r="D27" s="254">
        <v>41.035452058951549</v>
      </c>
      <c r="E27" s="254">
        <v>118.88028651328068</v>
      </c>
      <c r="F27" s="254">
        <v>134.89436151653138</v>
      </c>
      <c r="G27" s="254">
        <v>7.8500276573815864</v>
      </c>
      <c r="H27" s="254">
        <v>10.764956954798595</v>
      </c>
      <c r="I27" s="254">
        <v>313.42508470094378</v>
      </c>
    </row>
    <row r="28" spans="2:9">
      <c r="B28" s="245">
        <v>43296</v>
      </c>
      <c r="C28" s="253">
        <v>53691</v>
      </c>
      <c r="D28" s="254">
        <v>40.945807738836919</v>
      </c>
      <c r="E28" s="254">
        <v>118.235116897048</v>
      </c>
      <c r="F28" s="254">
        <v>142.80282440229456</v>
      </c>
      <c r="G28" s="254">
        <v>7.0147542990318916</v>
      </c>
      <c r="H28" s="254">
        <v>11.865070497543256</v>
      </c>
      <c r="I28" s="254">
        <v>320.86357383475462</v>
      </c>
    </row>
    <row r="29" spans="2:9">
      <c r="B29" s="245">
        <v>43327</v>
      </c>
      <c r="C29" s="253">
        <v>52789</v>
      </c>
      <c r="D29" s="254">
        <v>47.788222294231588</v>
      </c>
      <c r="E29" s="254">
        <v>123.24821526743142</v>
      </c>
      <c r="F29" s="254">
        <v>151.88069878832641</v>
      </c>
      <c r="G29" s="254">
        <v>8.458933891002328</v>
      </c>
      <c r="H29" s="254">
        <v>12.388901421303665</v>
      </c>
      <c r="I29" s="254">
        <v>343.76497166229541</v>
      </c>
    </row>
    <row r="30" spans="2:9">
      <c r="B30" s="245">
        <v>43358</v>
      </c>
      <c r="C30" s="253">
        <v>52092</v>
      </c>
      <c r="D30" s="254">
        <v>38.575711890690442</v>
      </c>
      <c r="E30" s="254">
        <v>111.68479708125535</v>
      </c>
      <c r="F30" s="254">
        <v>129.97365721028035</v>
      </c>
      <c r="G30" s="254">
        <v>6.3237364938574014</v>
      </c>
      <c r="H30" s="254">
        <v>11.526750673895002</v>
      </c>
      <c r="I30" s="254">
        <v>298.08465334997851</v>
      </c>
    </row>
    <row r="31" spans="2:9">
      <c r="B31" s="245">
        <v>43388</v>
      </c>
      <c r="C31" s="253">
        <v>51942</v>
      </c>
      <c r="D31" s="254">
        <v>49.646196622467876</v>
      </c>
      <c r="E31" s="254">
        <v>120.54473606402975</v>
      </c>
      <c r="F31" s="254">
        <v>146.81248910993125</v>
      </c>
      <c r="G31" s="254">
        <v>8.1112974596369796</v>
      </c>
      <c r="H31" s="254">
        <v>12.236103650047985</v>
      </c>
      <c r="I31" s="254">
        <v>337.35082290611388</v>
      </c>
    </row>
    <row r="32" spans="2:9">
      <c r="B32" s="245">
        <v>43419</v>
      </c>
      <c r="C32" s="253">
        <v>52002</v>
      </c>
      <c r="D32" s="254">
        <v>41.883231912568228</v>
      </c>
      <c r="E32" s="254">
        <v>108.28823991851584</v>
      </c>
      <c r="F32" s="254">
        <v>129.19013201338515</v>
      </c>
      <c r="G32" s="254">
        <v>6.5108090819946707</v>
      </c>
      <c r="H32" s="254">
        <v>10.84491620615073</v>
      </c>
      <c r="I32" s="254">
        <v>296.71732913261462</v>
      </c>
    </row>
    <row r="33" spans="2:9">
      <c r="B33" s="255">
        <v>43449</v>
      </c>
      <c r="C33" s="256">
        <v>52554</v>
      </c>
      <c r="D33" s="257">
        <v>44.283280071285603</v>
      </c>
      <c r="E33" s="257">
        <v>105.86951356745223</v>
      </c>
      <c r="F33" s="257">
        <v>120.80218125426677</v>
      </c>
      <c r="G33" s="257">
        <v>5.1438249529785383</v>
      </c>
      <c r="H33" s="257">
        <v>10.492849925288366</v>
      </c>
      <c r="I33" s="257">
        <v>286.59164977127148</v>
      </c>
    </row>
    <row r="34" spans="2:9">
      <c r="B34" s="258" t="s">
        <v>853</v>
      </c>
      <c r="C34" s="259">
        <v>53840.833333333336</v>
      </c>
      <c r="D34" s="173">
        <v>43.101014257264929</v>
      </c>
      <c r="E34" s="173">
        <v>116.10279524586002</v>
      </c>
      <c r="F34" s="173">
        <v>139.40331772314354</v>
      </c>
      <c r="G34" s="173">
        <v>7.6922329474806128</v>
      </c>
      <c r="H34" s="173">
        <v>10.999892329622824</v>
      </c>
      <c r="I34" s="173">
        <v>317.29925250337197</v>
      </c>
    </row>
    <row r="35" spans="2:9">
      <c r="B35" s="13"/>
      <c r="C35" s="260"/>
      <c r="D35" s="49"/>
      <c r="E35" s="49"/>
      <c r="F35" s="49"/>
      <c r="G35" s="49"/>
      <c r="H35" s="49"/>
      <c r="I35" s="49"/>
    </row>
    <row r="36" spans="2:9">
      <c r="B36" s="245">
        <v>43480</v>
      </c>
      <c r="C36" s="253">
        <v>52799</v>
      </c>
      <c r="D36" s="254">
        <v>38.757213400426217</v>
      </c>
      <c r="E36" s="254">
        <v>123.25874576865694</v>
      </c>
      <c r="F36" s="254">
        <v>152.44508506913098</v>
      </c>
      <c r="G36" s="254">
        <v>8.1213173176986846</v>
      </c>
      <c r="H36" s="254">
        <v>11.822195234655954</v>
      </c>
      <c r="I36" s="254">
        <v>334.40455679056879</v>
      </c>
    </row>
    <row r="37" spans="2:9">
      <c r="B37" s="245">
        <v>43511</v>
      </c>
      <c r="C37" s="253">
        <v>52378</v>
      </c>
      <c r="D37" s="254">
        <v>38.203021241460114</v>
      </c>
      <c r="E37" s="254">
        <v>110.30086351172442</v>
      </c>
      <c r="F37" s="254">
        <v>135.22742992587874</v>
      </c>
      <c r="G37" s="254">
        <v>6.6551577131488395</v>
      </c>
      <c r="H37" s="254">
        <v>10.820009197124849</v>
      </c>
      <c r="I37" s="254">
        <v>301.20648158933705</v>
      </c>
    </row>
    <row r="38" spans="2:9">
      <c r="B38" s="245">
        <v>43539</v>
      </c>
      <c r="C38" s="253">
        <v>52191</v>
      </c>
      <c r="D38" s="254">
        <v>43.191231416031599</v>
      </c>
      <c r="E38" s="254">
        <v>111.94405539220537</v>
      </c>
      <c r="F38" s="254">
        <v>134.66611309143764</v>
      </c>
      <c r="G38" s="254">
        <v>6.7471946361571762</v>
      </c>
      <c r="H38" s="254">
        <v>10.280598809163934</v>
      </c>
      <c r="I38" s="254">
        <v>306.8291933449957</v>
      </c>
    </row>
    <row r="39" spans="2:9">
      <c r="B39" s="245">
        <v>43570</v>
      </c>
      <c r="C39" s="253">
        <v>52104</v>
      </c>
      <c r="D39" s="254">
        <v>47.78344635981297</v>
      </c>
      <c r="E39" s="254">
        <v>118.37697893657401</v>
      </c>
      <c r="F39" s="254">
        <v>142.29466358467027</v>
      </c>
      <c r="G39" s="254">
        <v>8.0831801264601424</v>
      </c>
      <c r="H39" s="254">
        <v>11.027340991312043</v>
      </c>
      <c r="I39" s="254">
        <v>327.56560999882942</v>
      </c>
    </row>
    <row r="40" spans="2:9">
      <c r="B40" s="245">
        <v>43600</v>
      </c>
      <c r="C40" s="253">
        <v>52670</v>
      </c>
      <c r="D40" s="254">
        <v>50.740100537167571</v>
      </c>
      <c r="E40" s="254">
        <v>116.32323325213139</v>
      </c>
      <c r="F40" s="254">
        <v>143.86415543100478</v>
      </c>
      <c r="G40" s="254">
        <v>6.732601509358771</v>
      </c>
      <c r="H40" s="254">
        <v>11.341161964242323</v>
      </c>
      <c r="I40" s="254">
        <v>329.0012526939048</v>
      </c>
    </row>
    <row r="41" spans="2:9">
      <c r="B41" s="245">
        <v>43631</v>
      </c>
      <c r="C41" s="253">
        <v>52972</v>
      </c>
      <c r="D41" s="254">
        <v>42.119122947102483</v>
      </c>
      <c r="E41" s="254">
        <v>112.52930860412842</v>
      </c>
      <c r="F41" s="254">
        <v>132.08081723189932</v>
      </c>
      <c r="G41" s="254">
        <v>5.783766714748749</v>
      </c>
      <c r="H41" s="254">
        <v>10.742888088902895</v>
      </c>
      <c r="I41" s="254">
        <v>303.25590358678181</v>
      </c>
    </row>
    <row r="42" spans="2:9">
      <c r="B42" s="245">
        <v>43661</v>
      </c>
      <c r="C42" s="253">
        <v>53181</v>
      </c>
      <c r="D42" s="254">
        <v>44.918875611956459</v>
      </c>
      <c r="E42" s="254">
        <v>124.55552915189973</v>
      </c>
      <c r="F42" s="254">
        <v>143.65767404709081</v>
      </c>
      <c r="G42" s="254">
        <v>5.7698461083720449</v>
      </c>
      <c r="H42" s="254">
        <v>11.636173862513402</v>
      </c>
      <c r="I42" s="254">
        <v>330.53809878183245</v>
      </c>
    </row>
    <row r="43" spans="2:9">
      <c r="B43" s="245">
        <v>43692</v>
      </c>
      <c r="C43" s="253">
        <v>52793</v>
      </c>
      <c r="D43" s="254">
        <v>43.089766118870877</v>
      </c>
      <c r="E43" s="254">
        <v>114.68097829966932</v>
      </c>
      <c r="F43" s="254">
        <v>144.89719261479351</v>
      </c>
      <c r="G43" s="254">
        <v>6.8714253663025007</v>
      </c>
      <c r="H43" s="254">
        <v>12.786028044593628</v>
      </c>
      <c r="I43" s="254">
        <v>322.32539044422987</v>
      </c>
    </row>
    <row r="44" spans="2:9">
      <c r="B44" s="245">
        <v>43723</v>
      </c>
      <c r="C44" s="253">
        <v>52867</v>
      </c>
      <c r="D44" s="254">
        <v>43.707902980119179</v>
      </c>
      <c r="E44" s="254">
        <v>108.81647540922337</v>
      </c>
      <c r="F44" s="254">
        <v>137.04542379416108</v>
      </c>
      <c r="G44" s="254">
        <v>5.8977698386378909</v>
      </c>
      <c r="H44" s="254">
        <v>11.619987628518507</v>
      </c>
      <c r="I44" s="254">
        <v>307.08755965066001</v>
      </c>
    </row>
    <row r="45" spans="2:9">
      <c r="B45" s="245">
        <v>43753</v>
      </c>
      <c r="C45" s="253">
        <v>52761</v>
      </c>
      <c r="D45" s="254">
        <v>47.297170979061057</v>
      </c>
      <c r="E45" s="254">
        <v>119.52033196265124</v>
      </c>
      <c r="F45" s="254">
        <v>150.24203376469902</v>
      </c>
      <c r="G45" s="254">
        <v>6.7697480689788092</v>
      </c>
      <c r="H45" s="254">
        <v>12.71149075483379</v>
      </c>
      <c r="I45" s="254">
        <v>336.54077553022393</v>
      </c>
    </row>
    <row r="46" spans="2:9">
      <c r="B46" s="245">
        <v>43784</v>
      </c>
      <c r="C46" s="253">
        <v>52512</v>
      </c>
      <c r="D46" s="254">
        <v>38.740109616055989</v>
      </c>
      <c r="E46" s="254">
        <v>101.05492077946954</v>
      </c>
      <c r="F46" s="254">
        <v>127.62658071853654</v>
      </c>
      <c r="G46" s="254">
        <v>4.959531792058244</v>
      </c>
      <c r="H46" s="254">
        <v>11.655493316591404</v>
      </c>
      <c r="I46" s="254">
        <v>284.03663622271176</v>
      </c>
    </row>
    <row r="47" spans="2:9">
      <c r="B47" s="255">
        <v>43814</v>
      </c>
      <c r="C47" s="256">
        <v>52525</v>
      </c>
      <c r="D47" s="257">
        <v>35.238967284833322</v>
      </c>
      <c r="E47" s="257">
        <v>103.6031075111991</v>
      </c>
      <c r="F47" s="257">
        <v>130.33088697498536</v>
      </c>
      <c r="G47" s="257">
        <v>4.9355916071444019</v>
      </c>
      <c r="H47" s="257">
        <v>11.166849106679669</v>
      </c>
      <c r="I47" s="257">
        <v>285.27540248484178</v>
      </c>
    </row>
    <row r="48" spans="2:9">
      <c r="B48" s="211" t="s">
        <v>854</v>
      </c>
      <c r="C48" s="261">
        <v>52646.083333333336</v>
      </c>
      <c r="D48" s="173">
        <v>42.81557737440815</v>
      </c>
      <c r="E48" s="173">
        <v>113.74704404829441</v>
      </c>
      <c r="F48" s="173">
        <v>139.53150468735734</v>
      </c>
      <c r="G48" s="173">
        <v>6.4439275665888545</v>
      </c>
      <c r="H48" s="173">
        <v>11.467518083261034</v>
      </c>
      <c r="I48" s="173">
        <v>314.0055717599098</v>
      </c>
    </row>
    <row r="49" spans="2:11">
      <c r="B49" s="258"/>
      <c r="C49" s="258"/>
      <c r="D49" s="173"/>
      <c r="E49" s="173"/>
      <c r="F49" s="173"/>
      <c r="G49" s="173"/>
      <c r="H49" s="173"/>
      <c r="I49" s="173"/>
    </row>
    <row r="50" spans="2:11">
      <c r="B50" s="47" t="s">
        <v>855</v>
      </c>
      <c r="C50" s="47"/>
      <c r="D50" s="47"/>
      <c r="E50" s="47"/>
      <c r="F50" s="47"/>
      <c r="G50" s="47"/>
      <c r="H50" s="47"/>
      <c r="I50" s="47"/>
    </row>
    <row r="51" spans="2:11">
      <c r="B51" s="13" t="s">
        <v>856</v>
      </c>
      <c r="C51" s="13"/>
      <c r="D51" s="262">
        <v>-0.11639421716850196</v>
      </c>
      <c r="E51" s="262">
        <v>-3.9513198767648916E-3</v>
      </c>
      <c r="F51" s="262">
        <v>-3.8549060577751537E-2</v>
      </c>
      <c r="G51" s="262">
        <v>-0.18289595286464511</v>
      </c>
      <c r="H51" s="262">
        <v>-9.1447822789120226E-3</v>
      </c>
      <c r="I51" s="262">
        <v>-4.0957403532819625E-2</v>
      </c>
    </row>
    <row r="52" spans="2:11">
      <c r="B52" s="13" t="s">
        <v>857</v>
      </c>
      <c r="C52" s="13"/>
      <c r="D52" s="262">
        <v>-6.6225096503075287E-3</v>
      </c>
      <c r="E52" s="262">
        <v>-2.0290219478153459E-2</v>
      </c>
      <c r="F52" s="262">
        <v>9.19540268534913E-4</v>
      </c>
      <c r="G52" s="262">
        <v>-0.16228127637510092</v>
      </c>
      <c r="H52" s="262">
        <v>4.251184826408605E-2</v>
      </c>
      <c r="I52" s="262">
        <v>-1.0380360865890115E-2</v>
      </c>
    </row>
    <row r="53" spans="2:11">
      <c r="B53" s="13"/>
      <c r="C53" s="13"/>
      <c r="D53" s="262"/>
      <c r="E53" s="262"/>
      <c r="F53" s="262"/>
      <c r="G53" s="262"/>
      <c r="H53" s="262"/>
      <c r="I53" s="262"/>
    </row>
    <row r="54" spans="2:11" ht="25.5">
      <c r="B54" s="250" t="s">
        <v>863</v>
      </c>
      <c r="C54" s="250"/>
      <c r="D54" s="262">
        <v>-1.9180901275371864E-3</v>
      </c>
      <c r="E54" s="262">
        <v>-2.4547659952781631E-3</v>
      </c>
      <c r="F54" s="262">
        <v>-1.1757093445912137E-3</v>
      </c>
      <c r="G54" s="262">
        <v>-5.0000000000000044E-2</v>
      </c>
      <c r="H54" s="262">
        <v>7.9693278088732722E-3</v>
      </c>
      <c r="I54" s="262">
        <v>-2.4082469916602827E-3</v>
      </c>
      <c r="J54" s="262"/>
      <c r="K54" s="262"/>
    </row>
    <row r="55" spans="2:11">
      <c r="B55" s="194"/>
      <c r="C55" s="194"/>
      <c r="D55" s="194"/>
      <c r="E55" s="194"/>
      <c r="F55" s="194"/>
      <c r="G55" s="194"/>
      <c r="H55" s="194"/>
      <c r="I55" s="194"/>
    </row>
    <row r="56" spans="2:11" ht="40.15" customHeight="1">
      <c r="B56" s="410" t="s">
        <v>858</v>
      </c>
      <c r="C56" s="410"/>
      <c r="D56" s="410"/>
      <c r="E56" s="410"/>
      <c r="F56" s="410"/>
      <c r="G56" s="410"/>
      <c r="H56" s="410"/>
      <c r="I56" s="410"/>
    </row>
    <row r="57" spans="2:11">
      <c r="B57" s="124" t="s">
        <v>859</v>
      </c>
      <c r="C57" s="124"/>
      <c r="D57" s="263"/>
      <c r="E57" s="263"/>
      <c r="F57" s="263"/>
      <c r="G57" s="263"/>
      <c r="H57" s="263"/>
      <c r="I57" s="263"/>
    </row>
    <row r="58" spans="2:11">
      <c r="B58" s="124" t="s">
        <v>860</v>
      </c>
      <c r="C58" s="124"/>
      <c r="D58" s="263"/>
      <c r="E58" s="263"/>
      <c r="F58" s="263"/>
      <c r="G58" s="263"/>
      <c r="H58" s="263"/>
      <c r="I58" s="263"/>
    </row>
    <row r="59" spans="2:11">
      <c r="B59" s="124" t="s">
        <v>864</v>
      </c>
      <c r="C59" s="124"/>
      <c r="D59" s="263"/>
      <c r="E59" s="263"/>
      <c r="F59" s="263"/>
      <c r="G59" s="263"/>
      <c r="H59" s="263"/>
      <c r="I59" s="263"/>
    </row>
    <row r="60" spans="2:11">
      <c r="B60" s="125"/>
      <c r="C60" s="125"/>
      <c r="D60" s="125"/>
      <c r="E60" s="125"/>
      <c r="F60" s="125"/>
      <c r="G60" s="125"/>
      <c r="H60" s="125"/>
      <c r="I60" s="125"/>
    </row>
  </sheetData>
  <mergeCells count="1">
    <mergeCell ref="B56:I56"/>
  </mergeCells>
  <printOptions horizontalCentered="1"/>
  <pageMargins left="0.7" right="0.7" top="0.75" bottom="0.75" header="0.3" footer="0.3"/>
  <pageSetup scale="60" orientation="portrait" useFirstPageNumber="1" r:id="rId1"/>
  <headerFooter scaleWithDoc="0">
    <oddFooter>&amp;L&amp;D&amp;CMilliman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K60"/>
  <sheetViews>
    <sheetView view="pageBreakPreview" zoomScaleNormal="100" zoomScaleSheetLayoutView="100" workbookViewId="0"/>
  </sheetViews>
  <sheetFormatPr defaultColWidth="9.28515625" defaultRowHeight="12.75"/>
  <cols>
    <col min="2" max="2" width="30.7109375" bestFit="1" customWidth="1"/>
    <col min="3" max="9" width="17.5703125" customWidth="1"/>
  </cols>
  <sheetData>
    <row r="2" spans="2:9">
      <c r="B2" s="224" t="s">
        <v>867</v>
      </c>
      <c r="C2" s="224"/>
      <c r="D2" s="224"/>
      <c r="E2" s="224"/>
      <c r="F2" s="224"/>
      <c r="G2" s="224"/>
      <c r="H2" s="224"/>
      <c r="I2" s="224"/>
    </row>
    <row r="3" spans="2:9">
      <c r="B3" s="224" t="s">
        <v>1</v>
      </c>
      <c r="C3" s="224"/>
      <c r="D3" s="224"/>
      <c r="E3" s="224"/>
      <c r="F3" s="224"/>
      <c r="G3" s="224"/>
      <c r="H3" s="224"/>
      <c r="I3" s="224"/>
    </row>
    <row r="4" spans="2:9">
      <c r="B4" s="224" t="s">
        <v>843</v>
      </c>
      <c r="C4" s="224"/>
      <c r="D4" s="224"/>
      <c r="E4" s="224"/>
      <c r="F4" s="224"/>
      <c r="G4" s="224"/>
      <c r="H4" s="224"/>
      <c r="I4" s="224"/>
    </row>
    <row r="5" spans="2:9">
      <c r="B5" s="224" t="s">
        <v>868</v>
      </c>
      <c r="C5" s="224"/>
      <c r="D5" s="224"/>
      <c r="E5" s="224"/>
      <c r="F5" s="224"/>
      <c r="G5" s="224"/>
      <c r="H5" s="224"/>
      <c r="I5" s="224"/>
    </row>
    <row r="6" spans="2:9">
      <c r="B6" s="47" t="s">
        <v>845</v>
      </c>
      <c r="C6" s="47"/>
      <c r="D6" s="47"/>
      <c r="E6" s="47"/>
      <c r="F6" s="47"/>
      <c r="G6" s="47"/>
      <c r="H6" s="47"/>
      <c r="I6" s="47"/>
    </row>
    <row r="7" spans="2:9" ht="38.25">
      <c r="B7" s="45" t="s">
        <v>756</v>
      </c>
      <c r="C7" s="252" t="s">
        <v>492</v>
      </c>
      <c r="D7" s="45" t="s">
        <v>846</v>
      </c>
      <c r="E7" s="45" t="s">
        <v>847</v>
      </c>
      <c r="F7" s="45" t="s">
        <v>848</v>
      </c>
      <c r="G7" s="45" t="s">
        <v>849</v>
      </c>
      <c r="H7" s="45" t="s">
        <v>850</v>
      </c>
      <c r="I7" s="45" t="s">
        <v>851</v>
      </c>
    </row>
    <row r="8" spans="2:9">
      <c r="B8" s="245">
        <v>42750</v>
      </c>
      <c r="C8" s="253">
        <v>364125</v>
      </c>
      <c r="D8" s="254">
        <v>51.308148871319602</v>
      </c>
      <c r="E8" s="254">
        <v>36.463485394242362</v>
      </c>
      <c r="F8" s="254">
        <v>72.142557435439741</v>
      </c>
      <c r="G8" s="254">
        <v>27.241241045202294</v>
      </c>
      <c r="H8" s="254">
        <v>4.9288658143778274</v>
      </c>
      <c r="I8" s="254">
        <v>192.0842985605818</v>
      </c>
    </row>
    <row r="9" spans="2:9">
      <c r="B9" s="245">
        <v>42781</v>
      </c>
      <c r="C9" s="253">
        <v>363566</v>
      </c>
      <c r="D9" s="254">
        <v>49.33343336360528</v>
      </c>
      <c r="E9" s="254">
        <v>36.252355360995836</v>
      </c>
      <c r="F9" s="254">
        <v>71.52212027799618</v>
      </c>
      <c r="G9" s="254">
        <v>25.846798437973771</v>
      </c>
      <c r="H9" s="254">
        <v>4.9747293910628798</v>
      </c>
      <c r="I9" s="254">
        <v>187.92943683163395</v>
      </c>
    </row>
    <row r="10" spans="2:9">
      <c r="B10" s="245">
        <v>42809</v>
      </c>
      <c r="C10" s="253">
        <v>362803</v>
      </c>
      <c r="D10" s="254">
        <v>52.84586813762008</v>
      </c>
      <c r="E10" s="254">
        <v>37.27596224431695</v>
      </c>
      <c r="F10" s="254">
        <v>71.684052351070378</v>
      </c>
      <c r="G10" s="254">
        <v>28.127377592295598</v>
      </c>
      <c r="H10" s="254">
        <v>5.6906127791291725</v>
      </c>
      <c r="I10" s="254">
        <v>195.62387310443219</v>
      </c>
    </row>
    <row r="11" spans="2:9">
      <c r="B11" s="245">
        <v>42840</v>
      </c>
      <c r="C11" s="253">
        <v>362461</v>
      </c>
      <c r="D11" s="254">
        <v>52.035676865909714</v>
      </c>
      <c r="E11" s="254">
        <v>35.679259039603465</v>
      </c>
      <c r="F11" s="254">
        <v>63.250099661417941</v>
      </c>
      <c r="G11" s="254">
        <v>24.352066732560303</v>
      </c>
      <c r="H11" s="254">
        <v>4.9476194471345547</v>
      </c>
      <c r="I11" s="254">
        <v>180.26472174662598</v>
      </c>
    </row>
    <row r="12" spans="2:9">
      <c r="B12" s="245">
        <v>42870</v>
      </c>
      <c r="C12" s="253">
        <v>362523</v>
      </c>
      <c r="D12" s="254">
        <v>52.063288348798302</v>
      </c>
      <c r="E12" s="254">
        <v>34.764513734256376</v>
      </c>
      <c r="F12" s="254">
        <v>64.225355785541694</v>
      </c>
      <c r="G12" s="254">
        <v>24.233650743469376</v>
      </c>
      <c r="H12" s="254">
        <v>5.2535303514068552</v>
      </c>
      <c r="I12" s="254">
        <v>180.54033896347261</v>
      </c>
    </row>
    <row r="13" spans="2:9">
      <c r="B13" s="245">
        <v>42901</v>
      </c>
      <c r="C13" s="253">
        <v>363205</v>
      </c>
      <c r="D13" s="254">
        <v>51.867313176900005</v>
      </c>
      <c r="E13" s="254">
        <v>35.819407060871242</v>
      </c>
      <c r="F13" s="254">
        <v>56.162100483894626</v>
      </c>
      <c r="G13" s="254">
        <v>26.42075234375703</v>
      </c>
      <c r="H13" s="254">
        <v>4.7846184582078646</v>
      </c>
      <c r="I13" s="254">
        <v>175.05419152363075</v>
      </c>
    </row>
    <row r="14" spans="2:9">
      <c r="B14" s="245">
        <v>42931</v>
      </c>
      <c r="C14" s="253">
        <v>361384</v>
      </c>
      <c r="D14" s="254">
        <v>49.989720684491459</v>
      </c>
      <c r="E14" s="254">
        <v>35.188266020270845</v>
      </c>
      <c r="F14" s="254">
        <v>58.182463296994143</v>
      </c>
      <c r="G14" s="254">
        <v>26.846979216296383</v>
      </c>
      <c r="H14" s="254">
        <v>5.3454020541749134</v>
      </c>
      <c r="I14" s="254">
        <v>175.55283127222773</v>
      </c>
    </row>
    <row r="15" spans="2:9">
      <c r="B15" s="245">
        <v>42962</v>
      </c>
      <c r="C15" s="253">
        <v>359236</v>
      </c>
      <c r="D15" s="254">
        <v>54.864402832894264</v>
      </c>
      <c r="E15" s="254">
        <v>36.935279612646525</v>
      </c>
      <c r="F15" s="254">
        <v>76.13142943417526</v>
      </c>
      <c r="G15" s="254">
        <v>30.564300989396163</v>
      </c>
      <c r="H15" s="254">
        <v>5.623310558232081</v>
      </c>
      <c r="I15" s="254">
        <v>204.11872342734429</v>
      </c>
    </row>
    <row r="16" spans="2:9">
      <c r="B16" s="245">
        <v>42993</v>
      </c>
      <c r="C16" s="253">
        <v>356876</v>
      </c>
      <c r="D16" s="254">
        <v>51.490320013485054</v>
      </c>
      <c r="E16" s="254">
        <v>36.636415553333919</v>
      </c>
      <c r="F16" s="254">
        <v>69.177932514048763</v>
      </c>
      <c r="G16" s="254">
        <v>26.31279525910794</v>
      </c>
      <c r="H16" s="254">
        <v>5.2712744866361998</v>
      </c>
      <c r="I16" s="254">
        <v>188.88873782661187</v>
      </c>
    </row>
    <row r="17" spans="2:9">
      <c r="B17" s="245">
        <v>43023</v>
      </c>
      <c r="C17" s="253">
        <v>356279</v>
      </c>
      <c r="D17" s="254">
        <v>52.154716697573711</v>
      </c>
      <c r="E17" s="254">
        <v>39.430496497847074</v>
      </c>
      <c r="F17" s="254">
        <v>75.204888016935669</v>
      </c>
      <c r="G17" s="254">
        <v>28.974219995114513</v>
      </c>
      <c r="H17" s="254">
        <v>5.7903678825523723</v>
      </c>
      <c r="I17" s="254">
        <v>201.55468909002332</v>
      </c>
    </row>
    <row r="18" spans="2:9">
      <c r="B18" s="245">
        <v>43054</v>
      </c>
      <c r="C18" s="253">
        <v>356405</v>
      </c>
      <c r="D18" s="254">
        <v>52.159575331141376</v>
      </c>
      <c r="E18" s="254">
        <v>39.050021535215805</v>
      </c>
      <c r="F18" s="254">
        <v>72.504793369609473</v>
      </c>
      <c r="G18" s="254">
        <v>27.043041278048761</v>
      </c>
      <c r="H18" s="254">
        <v>5.3998439338844335</v>
      </c>
      <c r="I18" s="254">
        <v>196.15727544789985</v>
      </c>
    </row>
    <row r="19" spans="2:9">
      <c r="B19" s="255">
        <v>43084</v>
      </c>
      <c r="C19" s="256">
        <v>352222</v>
      </c>
      <c r="D19" s="257">
        <v>52.762567377727201</v>
      </c>
      <c r="E19" s="257">
        <v>39.277360390408568</v>
      </c>
      <c r="F19" s="257">
        <v>65.225593528881063</v>
      </c>
      <c r="G19" s="257">
        <v>21.216977404744263</v>
      </c>
      <c r="H19" s="257">
        <v>5.012646380493698</v>
      </c>
      <c r="I19" s="257">
        <v>183.49514508225479</v>
      </c>
    </row>
    <row r="20" spans="2:9">
      <c r="B20" s="258" t="s">
        <v>852</v>
      </c>
      <c r="C20" s="259">
        <v>360090.41666666669</v>
      </c>
      <c r="D20" s="173">
        <v>51.906252641788832</v>
      </c>
      <c r="E20" s="173">
        <v>36.897735203667416</v>
      </c>
      <c r="F20" s="173">
        <v>67.951115513000417</v>
      </c>
      <c r="G20" s="173">
        <v>26.431683419830534</v>
      </c>
      <c r="H20" s="173">
        <v>5.2519017947744047</v>
      </c>
      <c r="I20" s="173">
        <v>188.43868857306157</v>
      </c>
    </row>
    <row r="21" spans="2:9">
      <c r="B21" s="13"/>
      <c r="C21" s="260"/>
      <c r="D21" s="49"/>
      <c r="E21" s="49"/>
      <c r="F21" s="49"/>
      <c r="G21" s="49"/>
      <c r="H21" s="49"/>
      <c r="I21" s="49"/>
    </row>
    <row r="22" spans="2:9">
      <c r="B22" s="245">
        <v>43115</v>
      </c>
      <c r="C22" s="253">
        <v>348472</v>
      </c>
      <c r="D22" s="254">
        <v>58.213720701494431</v>
      </c>
      <c r="E22" s="254">
        <v>38.534771878721656</v>
      </c>
      <c r="F22" s="254">
        <v>72.913719164692736</v>
      </c>
      <c r="G22" s="254">
        <v>24.192980473934107</v>
      </c>
      <c r="H22" s="254">
        <v>5.1323858495943639</v>
      </c>
      <c r="I22" s="254">
        <v>198.9875780684373</v>
      </c>
    </row>
    <row r="23" spans="2:9">
      <c r="B23" s="245">
        <v>43146</v>
      </c>
      <c r="C23" s="253">
        <v>343395</v>
      </c>
      <c r="D23" s="254">
        <v>54.61380531205814</v>
      </c>
      <c r="E23" s="254">
        <v>37.13660712383507</v>
      </c>
      <c r="F23" s="254">
        <v>72.83062990178685</v>
      </c>
      <c r="G23" s="254">
        <v>24.106749582776288</v>
      </c>
      <c r="H23" s="254">
        <v>4.9187967070814231</v>
      </c>
      <c r="I23" s="254">
        <v>193.60658862753775</v>
      </c>
    </row>
    <row r="24" spans="2:9">
      <c r="B24" s="245">
        <v>43174</v>
      </c>
      <c r="C24" s="253">
        <v>337060</v>
      </c>
      <c r="D24" s="254">
        <v>54.243378904402725</v>
      </c>
      <c r="E24" s="254">
        <v>36.068088460760293</v>
      </c>
      <c r="F24" s="254">
        <v>67.390155550874923</v>
      </c>
      <c r="G24" s="254">
        <v>25.855911537023292</v>
      </c>
      <c r="H24" s="254">
        <v>5.2471109287898301</v>
      </c>
      <c r="I24" s="254">
        <v>188.80464538185106</v>
      </c>
    </row>
    <row r="25" spans="2:9">
      <c r="B25" s="245">
        <v>43205</v>
      </c>
      <c r="C25" s="253">
        <v>333468</v>
      </c>
      <c r="D25" s="254">
        <v>51.669617370361699</v>
      </c>
      <c r="E25" s="254">
        <v>35.255770501758356</v>
      </c>
      <c r="F25" s="254">
        <v>68.689953219195615</v>
      </c>
      <c r="G25" s="254">
        <v>24.83881005104794</v>
      </c>
      <c r="H25" s="254">
        <v>5.0312376446207789</v>
      </c>
      <c r="I25" s="254">
        <v>185.48538878698437</v>
      </c>
    </row>
    <row r="26" spans="2:9">
      <c r="B26" s="245">
        <v>43235</v>
      </c>
      <c r="C26" s="253">
        <v>331940</v>
      </c>
      <c r="D26" s="254">
        <v>56.51190307271775</v>
      </c>
      <c r="E26" s="254">
        <v>35.641843181609971</v>
      </c>
      <c r="F26" s="254">
        <v>65.074334401680602</v>
      </c>
      <c r="G26" s="254">
        <v>22.619212422038935</v>
      </c>
      <c r="H26" s="254">
        <v>5.0542604057249134</v>
      </c>
      <c r="I26" s="254">
        <v>184.90155348377218</v>
      </c>
    </row>
    <row r="27" spans="2:9">
      <c r="B27" s="245">
        <v>43266</v>
      </c>
      <c r="C27" s="253">
        <v>328520</v>
      </c>
      <c r="D27" s="254">
        <v>58.869041684424232</v>
      </c>
      <c r="E27" s="254">
        <v>36.794315183552158</v>
      </c>
      <c r="F27" s="254">
        <v>55.920142765912452</v>
      </c>
      <c r="G27" s="254">
        <v>23.978246938457428</v>
      </c>
      <c r="H27" s="254">
        <v>4.917525081535147</v>
      </c>
      <c r="I27" s="254">
        <v>180.47927165388143</v>
      </c>
    </row>
    <row r="28" spans="2:9">
      <c r="B28" s="245">
        <v>43296</v>
      </c>
      <c r="C28" s="253">
        <v>322748</v>
      </c>
      <c r="D28" s="254">
        <v>55.18679278493191</v>
      </c>
      <c r="E28" s="254">
        <v>32.619097446713639</v>
      </c>
      <c r="F28" s="254">
        <v>61.183718465372074</v>
      </c>
      <c r="G28" s="254">
        <v>26.860282731686361</v>
      </c>
      <c r="H28" s="254">
        <v>5.9599902100947526</v>
      </c>
      <c r="I28" s="254">
        <v>181.80988163879874</v>
      </c>
    </row>
    <row r="29" spans="2:9">
      <c r="B29" s="245">
        <v>43327</v>
      </c>
      <c r="C29" s="253">
        <v>317346</v>
      </c>
      <c r="D29" s="254">
        <v>53.500261093412135</v>
      </c>
      <c r="E29" s="254">
        <v>35.272213997734248</v>
      </c>
      <c r="F29" s="254">
        <v>75.146791712734853</v>
      </c>
      <c r="G29" s="254">
        <v>27.93043978699626</v>
      </c>
      <c r="H29" s="254">
        <v>6.0930318518658044</v>
      </c>
      <c r="I29" s="254">
        <v>197.94273844274332</v>
      </c>
    </row>
    <row r="30" spans="2:9">
      <c r="B30" s="245">
        <v>43358</v>
      </c>
      <c r="C30" s="253">
        <v>313790</v>
      </c>
      <c r="D30" s="254">
        <v>48.40745489219978</v>
      </c>
      <c r="E30" s="254">
        <v>33.638135057063799</v>
      </c>
      <c r="F30" s="254">
        <v>65.486725935364319</v>
      </c>
      <c r="G30" s="254">
        <v>22.72599041790281</v>
      </c>
      <c r="H30" s="254">
        <v>5.2989518447659236</v>
      </c>
      <c r="I30" s="254">
        <v>175.55725814729664</v>
      </c>
    </row>
    <row r="31" spans="2:9">
      <c r="B31" s="245">
        <v>43388</v>
      </c>
      <c r="C31" s="253">
        <v>313187</v>
      </c>
      <c r="D31" s="254">
        <v>62.169754730496813</v>
      </c>
      <c r="E31" s="254">
        <v>37.374909841066291</v>
      </c>
      <c r="F31" s="254">
        <v>78.118043523411885</v>
      </c>
      <c r="G31" s="254">
        <v>26.788258671329327</v>
      </c>
      <c r="H31" s="254">
        <v>5.7670928061922071</v>
      </c>
      <c r="I31" s="254">
        <v>210.21805957249651</v>
      </c>
    </row>
    <row r="32" spans="2:9">
      <c r="B32" s="245">
        <v>43419</v>
      </c>
      <c r="C32" s="253">
        <v>314604</v>
      </c>
      <c r="D32" s="254">
        <v>58.614011900568336</v>
      </c>
      <c r="E32" s="254">
        <v>36.132964906513429</v>
      </c>
      <c r="F32" s="254">
        <v>70.848793540880166</v>
      </c>
      <c r="G32" s="254">
        <v>22.348592563452122</v>
      </c>
      <c r="H32" s="254">
        <v>4.9849241966782838</v>
      </c>
      <c r="I32" s="254">
        <v>192.92928710809235</v>
      </c>
    </row>
    <row r="33" spans="2:9">
      <c r="B33" s="255">
        <v>43449</v>
      </c>
      <c r="C33" s="256">
        <v>318582</v>
      </c>
      <c r="D33" s="257">
        <v>64.455650819689893</v>
      </c>
      <c r="E33" s="257">
        <v>35.309029782249539</v>
      </c>
      <c r="F33" s="257">
        <v>63.638294562066491</v>
      </c>
      <c r="G33" s="257">
        <v>18.336327338467441</v>
      </c>
      <c r="H33" s="257">
        <v>4.7858828073586919</v>
      </c>
      <c r="I33" s="257">
        <v>186.52518530983204</v>
      </c>
    </row>
    <row r="34" spans="2:9">
      <c r="B34" s="258" t="s">
        <v>853</v>
      </c>
      <c r="C34" s="259">
        <v>326926</v>
      </c>
      <c r="D34" s="173">
        <v>56.371282772229826</v>
      </c>
      <c r="E34" s="173">
        <v>35.814812280131541</v>
      </c>
      <c r="F34" s="173">
        <v>68.103441895331073</v>
      </c>
      <c r="G34" s="173">
        <v>24.215150209592696</v>
      </c>
      <c r="H34" s="173">
        <v>5.2659325278585101</v>
      </c>
      <c r="I34" s="173">
        <v>189.77061968514363</v>
      </c>
    </row>
    <row r="35" spans="2:9">
      <c r="B35" s="13"/>
      <c r="C35" s="260"/>
      <c r="D35" s="49"/>
      <c r="E35" s="49"/>
      <c r="F35" s="49"/>
      <c r="G35" s="49"/>
      <c r="H35" s="49"/>
      <c r="I35" s="49"/>
    </row>
    <row r="36" spans="2:9">
      <c r="B36" s="245">
        <v>43480</v>
      </c>
      <c r="C36" s="253">
        <v>320553</v>
      </c>
      <c r="D36" s="254">
        <v>59.966384751848359</v>
      </c>
      <c r="E36" s="254">
        <v>39.354272480078308</v>
      </c>
      <c r="F36" s="254">
        <v>81.184686163310744</v>
      </c>
      <c r="G36" s="254">
        <v>26.30061697328566</v>
      </c>
      <c r="H36" s="254">
        <v>5.7829224196737767</v>
      </c>
      <c r="I36" s="254">
        <v>212.58888278819686</v>
      </c>
    </row>
    <row r="37" spans="2:9">
      <c r="B37" s="245">
        <v>43511</v>
      </c>
      <c r="C37" s="253">
        <v>319559</v>
      </c>
      <c r="D37" s="254">
        <v>58.150089583530807</v>
      </c>
      <c r="E37" s="254">
        <v>40.629602467671027</v>
      </c>
      <c r="F37" s="254">
        <v>82.079761682560815</v>
      </c>
      <c r="G37" s="254">
        <v>22.952123607159912</v>
      </c>
      <c r="H37" s="254">
        <v>5.0372113585374203</v>
      </c>
      <c r="I37" s="254">
        <v>208.84878869945999</v>
      </c>
    </row>
    <row r="38" spans="2:9">
      <c r="B38" s="245">
        <v>43539</v>
      </c>
      <c r="C38" s="253">
        <v>318648</v>
      </c>
      <c r="D38" s="254">
        <v>61.66410298665631</v>
      </c>
      <c r="E38" s="254">
        <v>35.410265503825606</v>
      </c>
      <c r="F38" s="254">
        <v>72.015933404985063</v>
      </c>
      <c r="G38" s="254">
        <v>23.486185278705111</v>
      </c>
      <c r="H38" s="254">
        <v>5.5716736334498282</v>
      </c>
      <c r="I38" s="254">
        <v>198.14816080762191</v>
      </c>
    </row>
    <row r="39" spans="2:9">
      <c r="B39" s="245">
        <v>43570</v>
      </c>
      <c r="C39" s="253">
        <v>318573</v>
      </c>
      <c r="D39" s="254">
        <v>62.249609691985668</v>
      </c>
      <c r="E39" s="254">
        <v>36.99253876804822</v>
      </c>
      <c r="F39" s="254">
        <v>75.744411416493165</v>
      </c>
      <c r="G39" s="254">
        <v>24.565246734923132</v>
      </c>
      <c r="H39" s="254">
        <v>6.0222211815464988</v>
      </c>
      <c r="I39" s="254">
        <v>205.57402779299667</v>
      </c>
    </row>
    <row r="40" spans="2:9">
      <c r="B40" s="245">
        <v>43600</v>
      </c>
      <c r="C40" s="253">
        <v>319550</v>
      </c>
      <c r="D40" s="254">
        <v>65.072999561831637</v>
      </c>
      <c r="E40" s="254">
        <v>35.373070091422846</v>
      </c>
      <c r="F40" s="254">
        <v>68.570316093440979</v>
      </c>
      <c r="G40" s="254">
        <v>20.918428961061313</v>
      </c>
      <c r="H40" s="254">
        <v>5.1509341079475233</v>
      </c>
      <c r="I40" s="254">
        <v>195.08574881570431</v>
      </c>
    </row>
    <row r="41" spans="2:9">
      <c r="B41" s="245">
        <v>43631</v>
      </c>
      <c r="C41" s="253">
        <v>319966</v>
      </c>
      <c r="D41" s="254">
        <v>59.07701485189866</v>
      </c>
      <c r="E41" s="254">
        <v>36.189039820371427</v>
      </c>
      <c r="F41" s="254">
        <v>58.464441738185926</v>
      </c>
      <c r="G41" s="254">
        <v>22.219848992642657</v>
      </c>
      <c r="H41" s="254">
        <v>4.7812275117621992</v>
      </c>
      <c r="I41" s="254">
        <v>180.73157291486086</v>
      </c>
    </row>
    <row r="42" spans="2:9">
      <c r="B42" s="245">
        <v>43661</v>
      </c>
      <c r="C42" s="253">
        <v>318287</v>
      </c>
      <c r="D42" s="254">
        <v>63.164808306574592</v>
      </c>
      <c r="E42" s="254">
        <v>36.228370168530631</v>
      </c>
      <c r="F42" s="254">
        <v>67.499610325366561</v>
      </c>
      <c r="G42" s="254">
        <v>26.86941499456978</v>
      </c>
      <c r="H42" s="254">
        <v>6.3413024044490029</v>
      </c>
      <c r="I42" s="254">
        <v>200.1035061994906</v>
      </c>
    </row>
    <row r="43" spans="2:9">
      <c r="B43" s="245">
        <v>43692</v>
      </c>
      <c r="C43" s="253">
        <v>315880</v>
      </c>
      <c r="D43" s="254">
        <v>56.439795172143064</v>
      </c>
      <c r="E43" s="254">
        <v>34.12888329296797</v>
      </c>
      <c r="F43" s="254">
        <v>76.613814697213584</v>
      </c>
      <c r="G43" s="254">
        <v>26.037344561545115</v>
      </c>
      <c r="H43" s="254">
        <v>6.6546700324504187</v>
      </c>
      <c r="I43" s="254">
        <v>199.87450775632016</v>
      </c>
    </row>
    <row r="44" spans="2:9">
      <c r="B44" s="245">
        <v>43723</v>
      </c>
      <c r="C44" s="253">
        <v>315260</v>
      </c>
      <c r="D44" s="254">
        <v>60.322888544078332</v>
      </c>
      <c r="E44" s="254">
        <v>35.536966823450392</v>
      </c>
      <c r="F44" s="254">
        <v>75.253129421746706</v>
      </c>
      <c r="G44" s="254">
        <v>24.294447443975628</v>
      </c>
      <c r="H44" s="254">
        <v>5.9136154085558124</v>
      </c>
      <c r="I44" s="254">
        <v>201.32104764180687</v>
      </c>
    </row>
    <row r="45" spans="2:9">
      <c r="B45" s="245">
        <v>43753</v>
      </c>
      <c r="C45" s="253">
        <v>316070</v>
      </c>
      <c r="D45" s="254">
        <v>66.425772774023088</v>
      </c>
      <c r="E45" s="254">
        <v>38.850310214285926</v>
      </c>
      <c r="F45" s="254">
        <v>81.968232915954161</v>
      </c>
      <c r="G45" s="254">
        <v>27.773775840616079</v>
      </c>
      <c r="H45" s="254">
        <v>5.9006922060487259</v>
      </c>
      <c r="I45" s="254">
        <v>220.91878395092797</v>
      </c>
    </row>
    <row r="46" spans="2:9">
      <c r="B46" s="245">
        <v>43784</v>
      </c>
      <c r="C46" s="253">
        <v>317456</v>
      </c>
      <c r="D46" s="254">
        <v>53.551613114065056</v>
      </c>
      <c r="E46" s="254">
        <v>37.772196416796611</v>
      </c>
      <c r="F46" s="254">
        <v>75.930635078936689</v>
      </c>
      <c r="G46" s="254">
        <v>22.195586768866146</v>
      </c>
      <c r="H46" s="254">
        <v>5.3883311611262279</v>
      </c>
      <c r="I46" s="254">
        <v>194.83836253979072</v>
      </c>
    </row>
    <row r="47" spans="2:9">
      <c r="B47" s="255">
        <v>43814</v>
      </c>
      <c r="C47" s="256">
        <v>319709</v>
      </c>
      <c r="D47" s="257">
        <v>51.655493501952847</v>
      </c>
      <c r="E47" s="257">
        <v>36.578306534612935</v>
      </c>
      <c r="F47" s="257">
        <v>73.195534371989496</v>
      </c>
      <c r="G47" s="257">
        <v>19.646569502325423</v>
      </c>
      <c r="H47" s="257">
        <v>5.387399750046967</v>
      </c>
      <c r="I47" s="257">
        <v>186.46330366092769</v>
      </c>
    </row>
    <row r="48" spans="2:9">
      <c r="B48" s="211" t="s">
        <v>854</v>
      </c>
      <c r="C48" s="261">
        <v>318292.58333333331</v>
      </c>
      <c r="D48" s="173">
        <v>59.811714403382361</v>
      </c>
      <c r="E48" s="173">
        <v>36.920318548505151</v>
      </c>
      <c r="F48" s="173">
        <v>74.043375609182007</v>
      </c>
      <c r="G48" s="173">
        <v>23.938299138306331</v>
      </c>
      <c r="H48" s="173">
        <v>5.6610167646328664</v>
      </c>
      <c r="I48" s="173">
        <v>200.37472446400866</v>
      </c>
    </row>
    <row r="49" spans="2:11">
      <c r="B49" s="258"/>
      <c r="C49" s="258"/>
      <c r="D49" s="173"/>
      <c r="E49" s="173"/>
      <c r="F49" s="173"/>
      <c r="G49" s="173"/>
      <c r="H49" s="173"/>
      <c r="I49" s="173"/>
    </row>
    <row r="50" spans="2:11">
      <c r="B50" s="47" t="s">
        <v>855</v>
      </c>
      <c r="C50" s="47"/>
      <c r="D50" s="47"/>
      <c r="E50" s="47"/>
      <c r="F50" s="47"/>
      <c r="G50" s="47"/>
      <c r="H50" s="47"/>
      <c r="I50" s="47"/>
    </row>
    <row r="51" spans="2:11">
      <c r="B51" s="13" t="s">
        <v>856</v>
      </c>
      <c r="C51" s="13"/>
      <c r="D51" s="262">
        <v>8.602104569664637E-2</v>
      </c>
      <c r="E51" s="262">
        <v>-2.9349306063322755E-2</v>
      </c>
      <c r="F51" s="262">
        <v>2.2417053963081912E-3</v>
      </c>
      <c r="G51" s="262">
        <v>-8.3858949694247231E-2</v>
      </c>
      <c r="H51" s="262">
        <v>2.6715528264571464E-3</v>
      </c>
      <c r="I51" s="262">
        <v>7.0682465589630983E-3</v>
      </c>
    </row>
    <row r="52" spans="2:11">
      <c r="B52" s="13" t="s">
        <v>857</v>
      </c>
      <c r="C52" s="13"/>
      <c r="D52" s="262">
        <v>6.1031636357357977E-2</v>
      </c>
      <c r="E52" s="262">
        <v>3.08672919943489E-2</v>
      </c>
      <c r="F52" s="262">
        <v>8.721928802042167E-2</v>
      </c>
      <c r="G52" s="262">
        <v>-1.143296939684868E-2</v>
      </c>
      <c r="H52" s="262">
        <v>7.5026452519896702E-2</v>
      </c>
      <c r="I52" s="262">
        <v>5.587853797631448E-2</v>
      </c>
    </row>
    <row r="53" spans="2:11">
      <c r="B53" s="13"/>
      <c r="C53" s="13"/>
      <c r="D53" s="262"/>
      <c r="E53" s="262"/>
      <c r="F53" s="262"/>
      <c r="G53" s="262"/>
      <c r="H53" s="262"/>
      <c r="I53" s="262"/>
    </row>
    <row r="54" spans="2:11" ht="25.5">
      <c r="B54" s="250" t="s">
        <v>863</v>
      </c>
      <c r="C54" s="250"/>
      <c r="D54" s="262">
        <v>2.9123995800004909E-2</v>
      </c>
      <c r="E54" s="262">
        <v>7.5206863447689898E-3</v>
      </c>
      <c r="F54" s="262">
        <v>2.8789019375071057E-2</v>
      </c>
      <c r="G54" s="262">
        <v>-1.0000000000000009E-2</v>
      </c>
      <c r="H54" s="262">
        <v>3.8208407643139486E-2</v>
      </c>
      <c r="I54" s="262">
        <v>2.0602268502243396E-2</v>
      </c>
      <c r="J54" s="262"/>
      <c r="K54" s="262"/>
    </row>
    <row r="55" spans="2:11">
      <c r="B55" s="194"/>
      <c r="C55" s="194"/>
      <c r="D55" s="194"/>
      <c r="E55" s="194"/>
      <c r="F55" s="194"/>
      <c r="G55" s="194"/>
      <c r="H55" s="194"/>
      <c r="I55" s="194"/>
    </row>
    <row r="56" spans="2:11" ht="40.15" customHeight="1">
      <c r="B56" s="410" t="s">
        <v>858</v>
      </c>
      <c r="C56" s="410"/>
      <c r="D56" s="410"/>
      <c r="E56" s="410"/>
      <c r="F56" s="410"/>
      <c r="G56" s="410"/>
      <c r="H56" s="410"/>
      <c r="I56" s="410"/>
    </row>
    <row r="57" spans="2:11">
      <c r="B57" s="124" t="s">
        <v>859</v>
      </c>
      <c r="C57" s="124"/>
      <c r="D57" s="263"/>
      <c r="E57" s="263"/>
      <c r="F57" s="263"/>
      <c r="G57" s="263"/>
      <c r="H57" s="263"/>
      <c r="I57" s="263"/>
    </row>
    <row r="58" spans="2:11">
      <c r="B58" s="124" t="s">
        <v>860</v>
      </c>
      <c r="C58" s="124"/>
      <c r="D58" s="263"/>
      <c r="E58" s="263"/>
      <c r="F58" s="263"/>
      <c r="G58" s="263"/>
      <c r="H58" s="263"/>
      <c r="I58" s="263"/>
    </row>
    <row r="59" spans="2:11">
      <c r="B59" s="124" t="s">
        <v>864</v>
      </c>
      <c r="C59" s="124"/>
      <c r="D59" s="263"/>
      <c r="E59" s="263"/>
      <c r="F59" s="263"/>
      <c r="G59" s="263"/>
      <c r="H59" s="263"/>
      <c r="I59" s="263"/>
    </row>
    <row r="60" spans="2:11">
      <c r="B60" s="125"/>
      <c r="C60" s="125"/>
      <c r="D60" s="125"/>
      <c r="E60" s="125"/>
      <c r="F60" s="125"/>
      <c r="G60" s="125"/>
      <c r="H60" s="125"/>
      <c r="I60" s="125"/>
    </row>
  </sheetData>
  <mergeCells count="1">
    <mergeCell ref="B56:I56"/>
  </mergeCells>
  <printOptions horizontalCentered="1"/>
  <pageMargins left="0.7" right="0.7" top="0.75" bottom="0.75" header="0.3" footer="0.3"/>
  <pageSetup scale="60" orientation="portrait" useFirstPageNumber="1" r:id="rId1"/>
  <headerFooter scaleWithDoc="0">
    <oddFooter>&amp;L&amp;D&amp;CMilliman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2:K60"/>
  <sheetViews>
    <sheetView view="pageBreakPreview" zoomScaleNormal="100" zoomScaleSheetLayoutView="100" workbookViewId="0"/>
  </sheetViews>
  <sheetFormatPr defaultColWidth="9.28515625" defaultRowHeight="12.75"/>
  <cols>
    <col min="2" max="2" width="30.7109375" bestFit="1" customWidth="1"/>
    <col min="3" max="9" width="17.5703125" customWidth="1"/>
  </cols>
  <sheetData>
    <row r="2" spans="2:9">
      <c r="B2" s="224" t="s">
        <v>869</v>
      </c>
      <c r="C2" s="224"/>
      <c r="D2" s="224"/>
      <c r="E2" s="224"/>
      <c r="F2" s="224"/>
      <c r="G2" s="224"/>
      <c r="H2" s="224"/>
      <c r="I2" s="224"/>
    </row>
    <row r="3" spans="2:9">
      <c r="B3" s="224" t="s">
        <v>1</v>
      </c>
      <c r="C3" s="224"/>
      <c r="D3" s="224"/>
      <c r="E3" s="224"/>
      <c r="F3" s="224"/>
      <c r="G3" s="224"/>
      <c r="H3" s="224"/>
      <c r="I3" s="224"/>
    </row>
    <row r="4" spans="2:9">
      <c r="B4" s="224" t="s">
        <v>870</v>
      </c>
      <c r="C4" s="224"/>
      <c r="D4" s="224"/>
      <c r="E4" s="224"/>
      <c r="F4" s="224"/>
      <c r="G4" s="224"/>
      <c r="H4" s="224"/>
      <c r="I4" s="224"/>
    </row>
    <row r="5" spans="2:9">
      <c r="B5" s="224" t="s">
        <v>871</v>
      </c>
      <c r="C5" s="224"/>
      <c r="D5" s="224"/>
      <c r="E5" s="224"/>
      <c r="F5" s="224"/>
      <c r="G5" s="224"/>
      <c r="H5" s="224"/>
      <c r="I5" s="224"/>
    </row>
    <row r="6" spans="2:9">
      <c r="B6" s="47" t="s">
        <v>872</v>
      </c>
      <c r="C6" s="47"/>
      <c r="D6" s="47"/>
      <c r="E6" s="47"/>
      <c r="F6" s="47"/>
      <c r="G6" s="47"/>
      <c r="H6" s="47"/>
      <c r="I6" s="47"/>
    </row>
    <row r="7" spans="2:9" ht="38.25">
      <c r="B7" s="45" t="s">
        <v>756</v>
      </c>
      <c r="C7" s="45" t="s">
        <v>871</v>
      </c>
      <c r="D7" s="45" t="s">
        <v>846</v>
      </c>
      <c r="E7" s="45" t="s">
        <v>847</v>
      </c>
      <c r="F7" s="45" t="s">
        <v>848</v>
      </c>
      <c r="G7" s="45" t="s">
        <v>849</v>
      </c>
      <c r="H7" s="45" t="s">
        <v>850</v>
      </c>
      <c r="I7" s="45" t="s">
        <v>851</v>
      </c>
    </row>
    <row r="8" spans="2:9">
      <c r="B8" s="245">
        <v>42750</v>
      </c>
      <c r="C8" s="264">
        <v>1689</v>
      </c>
      <c r="D8" s="254">
        <v>3900.5659002430439</v>
      </c>
      <c r="E8" s="254">
        <v>9.1321357894975215</v>
      </c>
      <c r="F8" s="254">
        <v>1163.293103446603</v>
      </c>
      <c r="G8" s="254">
        <v>3.3608275151827731E-2</v>
      </c>
      <c r="H8" s="254">
        <v>18.626404435614429</v>
      </c>
      <c r="I8" s="254">
        <v>5091.651152189911</v>
      </c>
    </row>
    <row r="9" spans="2:9">
      <c r="B9" s="245">
        <v>42781</v>
      </c>
      <c r="C9" s="264">
        <v>1496</v>
      </c>
      <c r="D9" s="254">
        <v>3895.810124507339</v>
      </c>
      <c r="E9" s="254">
        <v>9.8499787903432665</v>
      </c>
      <c r="F9" s="254">
        <v>1186.6625159764981</v>
      </c>
      <c r="G9" s="254">
        <v>0</v>
      </c>
      <c r="H9" s="254">
        <v>14.757131790703797</v>
      </c>
      <c r="I9" s="254">
        <v>5107.0797510648845</v>
      </c>
    </row>
    <row r="10" spans="2:9">
      <c r="B10" s="245">
        <v>42809</v>
      </c>
      <c r="C10" s="264">
        <v>1545</v>
      </c>
      <c r="D10" s="254">
        <v>3932.058074550428</v>
      </c>
      <c r="E10" s="254">
        <v>7.0504952263582421</v>
      </c>
      <c r="F10" s="254">
        <v>1227.735104560968</v>
      </c>
      <c r="G10" s="254">
        <v>0</v>
      </c>
      <c r="H10" s="254">
        <v>16.624929369182791</v>
      </c>
      <c r="I10" s="254">
        <v>5183.4686037069368</v>
      </c>
    </row>
    <row r="11" spans="2:9">
      <c r="B11" s="245">
        <v>42840</v>
      </c>
      <c r="C11" s="264">
        <v>1294</v>
      </c>
      <c r="D11" s="254">
        <v>3937.8359667136069</v>
      </c>
      <c r="E11" s="254">
        <v>7.7115031977492894</v>
      </c>
      <c r="F11" s="254">
        <v>1213.4609934815173</v>
      </c>
      <c r="G11" s="254">
        <v>0</v>
      </c>
      <c r="H11" s="254">
        <v>13.921621004558457</v>
      </c>
      <c r="I11" s="254">
        <v>5172.9300843974324</v>
      </c>
    </row>
    <row r="12" spans="2:9">
      <c r="B12" s="245">
        <v>42870</v>
      </c>
      <c r="C12" s="264">
        <v>1520</v>
      </c>
      <c r="D12" s="254">
        <v>3898.472065881358</v>
      </c>
      <c r="E12" s="254">
        <v>10.742889036461451</v>
      </c>
      <c r="F12" s="254">
        <v>1174.7321669315431</v>
      </c>
      <c r="G12" s="254">
        <v>0</v>
      </c>
      <c r="H12" s="254">
        <v>15.769844362392426</v>
      </c>
      <c r="I12" s="254">
        <v>5099.7169662117549</v>
      </c>
    </row>
    <row r="13" spans="2:9">
      <c r="B13" s="245">
        <v>42901</v>
      </c>
      <c r="C13" s="264">
        <v>1486</v>
      </c>
      <c r="D13" s="254">
        <v>3976.3921249349728</v>
      </c>
      <c r="E13" s="254">
        <v>6.7364383401471288</v>
      </c>
      <c r="F13" s="254">
        <v>1232.2600329324296</v>
      </c>
      <c r="G13" s="254">
        <v>0</v>
      </c>
      <c r="H13" s="254">
        <v>15.300463279627706</v>
      </c>
      <c r="I13" s="254">
        <v>5230.6890594871766</v>
      </c>
    </row>
    <row r="14" spans="2:9">
      <c r="B14" s="245">
        <v>42931</v>
      </c>
      <c r="C14" s="264">
        <v>1647</v>
      </c>
      <c r="D14" s="254">
        <v>3909.195287666731</v>
      </c>
      <c r="E14" s="254">
        <v>8.4728395286934806</v>
      </c>
      <c r="F14" s="254">
        <v>1196.8399723274249</v>
      </c>
      <c r="G14" s="254">
        <v>6.0830126474331683E-2</v>
      </c>
      <c r="H14" s="254">
        <v>15.400544745465217</v>
      </c>
      <c r="I14" s="254">
        <v>5129.9694743947894</v>
      </c>
    </row>
    <row r="15" spans="2:9">
      <c r="B15" s="245">
        <v>42962</v>
      </c>
      <c r="C15" s="264">
        <v>1869</v>
      </c>
      <c r="D15" s="254">
        <v>3886.4217748751912</v>
      </c>
      <c r="E15" s="254">
        <v>6.6121296467796489</v>
      </c>
      <c r="F15" s="254">
        <v>1202.9406222523123</v>
      </c>
      <c r="G15" s="254">
        <v>3.708824819434433E-2</v>
      </c>
      <c r="H15" s="254">
        <v>14.330835186875722</v>
      </c>
      <c r="I15" s="254">
        <v>5110.342450209353</v>
      </c>
    </row>
    <row r="16" spans="2:9">
      <c r="B16" s="245">
        <v>42993</v>
      </c>
      <c r="C16" s="264">
        <v>1732</v>
      </c>
      <c r="D16" s="254">
        <v>3823.9629497894248</v>
      </c>
      <c r="E16" s="254">
        <v>7.9571107191732704</v>
      </c>
      <c r="F16" s="254">
        <v>1174.4618045021264</v>
      </c>
      <c r="G16" s="254">
        <v>0</v>
      </c>
      <c r="H16" s="254">
        <v>18.690192126019539</v>
      </c>
      <c r="I16" s="254">
        <v>5025.0720571367438</v>
      </c>
    </row>
    <row r="17" spans="2:9">
      <c r="B17" s="245">
        <v>43023</v>
      </c>
      <c r="C17" s="264">
        <v>1642</v>
      </c>
      <c r="D17" s="254">
        <v>3947.7890997865138</v>
      </c>
      <c r="E17" s="254">
        <v>13.487856850671996</v>
      </c>
      <c r="F17" s="254">
        <v>1175.2304549981927</v>
      </c>
      <c r="G17" s="254">
        <v>0</v>
      </c>
      <c r="H17" s="254">
        <v>20.875477501798109</v>
      </c>
      <c r="I17" s="254">
        <v>5157.3828891371768</v>
      </c>
    </row>
    <row r="18" spans="2:9">
      <c r="B18" s="245">
        <v>43054</v>
      </c>
      <c r="C18" s="264">
        <v>1671</v>
      </c>
      <c r="D18" s="254">
        <v>3986.8832146815462</v>
      </c>
      <c r="E18" s="254">
        <v>7.1797467283414838</v>
      </c>
      <c r="F18" s="254">
        <v>1176.9662219505558</v>
      </c>
      <c r="G18" s="254">
        <v>0</v>
      </c>
      <c r="H18" s="254">
        <v>12.333989780318033</v>
      </c>
      <c r="I18" s="254">
        <v>5183.3631731407613</v>
      </c>
    </row>
    <row r="19" spans="2:9">
      <c r="B19" s="255">
        <v>43084</v>
      </c>
      <c r="C19" s="265">
        <v>1748</v>
      </c>
      <c r="D19" s="257">
        <v>3915.5143103559003</v>
      </c>
      <c r="E19" s="257">
        <v>5.9143889299479042</v>
      </c>
      <c r="F19" s="257">
        <v>1154.6781008358289</v>
      </c>
      <c r="G19" s="257">
        <v>0</v>
      </c>
      <c r="H19" s="257">
        <v>15.145595059654486</v>
      </c>
      <c r="I19" s="257">
        <v>5091.2523951813318</v>
      </c>
    </row>
    <row r="20" spans="2:9">
      <c r="B20" s="258" t="s">
        <v>852</v>
      </c>
      <c r="C20" s="266">
        <v>1611.5833333333333</v>
      </c>
      <c r="D20" s="173">
        <v>3917.5750744988381</v>
      </c>
      <c r="E20" s="173">
        <v>8.4039593986803904</v>
      </c>
      <c r="F20" s="173">
        <v>1189.9384245163333</v>
      </c>
      <c r="G20" s="173">
        <v>1.0960554151708645E-2</v>
      </c>
      <c r="H20" s="173">
        <v>15.981419053517561</v>
      </c>
      <c r="I20" s="173">
        <v>5131.909838021521</v>
      </c>
    </row>
    <row r="21" spans="2:9">
      <c r="B21" s="13"/>
      <c r="C21" s="13"/>
      <c r="D21" s="49"/>
      <c r="E21" s="49"/>
      <c r="F21" s="49"/>
      <c r="G21" s="49"/>
      <c r="H21" s="49"/>
      <c r="I21" s="49"/>
    </row>
    <row r="22" spans="2:9">
      <c r="B22" s="245">
        <v>43115</v>
      </c>
      <c r="C22" s="264">
        <v>1692</v>
      </c>
      <c r="D22" s="254">
        <v>3981.9766226628349</v>
      </c>
      <c r="E22" s="254">
        <v>9.0531733411794644</v>
      </c>
      <c r="F22" s="254">
        <v>1171.7007271985694</v>
      </c>
      <c r="G22" s="254">
        <v>0</v>
      </c>
      <c r="H22" s="254">
        <v>19.443790841711596</v>
      </c>
      <c r="I22" s="254">
        <v>5182.174314044295</v>
      </c>
    </row>
    <row r="23" spans="2:9">
      <c r="B23" s="245">
        <v>43146</v>
      </c>
      <c r="C23" s="264">
        <v>1496</v>
      </c>
      <c r="D23" s="254">
        <v>4034.5542249196155</v>
      </c>
      <c r="E23" s="254">
        <v>7.4040365815931057</v>
      </c>
      <c r="F23" s="254">
        <v>1169.7505122848972</v>
      </c>
      <c r="G23" s="254">
        <v>0</v>
      </c>
      <c r="H23" s="254">
        <v>28.998179430719983</v>
      </c>
      <c r="I23" s="254">
        <v>5240.7069532168252</v>
      </c>
    </row>
    <row r="24" spans="2:9">
      <c r="B24" s="245">
        <v>43174</v>
      </c>
      <c r="C24" s="264">
        <v>1565</v>
      </c>
      <c r="D24" s="254">
        <v>3878.9987113617785</v>
      </c>
      <c r="E24" s="254">
        <v>11.404274724696192</v>
      </c>
      <c r="F24" s="254">
        <v>1173.9980089741653</v>
      </c>
      <c r="G24" s="254">
        <v>0</v>
      </c>
      <c r="H24" s="254">
        <v>21.548737034461936</v>
      </c>
      <c r="I24" s="254">
        <v>5085.9497320951014</v>
      </c>
    </row>
    <row r="25" spans="2:9">
      <c r="B25" s="245">
        <v>43205</v>
      </c>
      <c r="C25" s="264">
        <v>1514</v>
      </c>
      <c r="D25" s="254">
        <v>4092.7801547562149</v>
      </c>
      <c r="E25" s="254">
        <v>15.870463225471241</v>
      </c>
      <c r="F25" s="254">
        <v>1191.4720034949032</v>
      </c>
      <c r="G25" s="254">
        <v>0.10791742854386924</v>
      </c>
      <c r="H25" s="254">
        <v>20.207216780765652</v>
      </c>
      <c r="I25" s="254">
        <v>5320.437755685899</v>
      </c>
    </row>
    <row r="26" spans="2:9">
      <c r="B26" s="245">
        <v>43235</v>
      </c>
      <c r="C26" s="264">
        <v>1555</v>
      </c>
      <c r="D26" s="254">
        <v>4048.1367707024747</v>
      </c>
      <c r="E26" s="254">
        <v>12.050522447987182</v>
      </c>
      <c r="F26" s="254">
        <v>1181.8040270770393</v>
      </c>
      <c r="G26" s="254">
        <v>7.8407734794304781E-2</v>
      </c>
      <c r="H26" s="254">
        <v>33.365686068229252</v>
      </c>
      <c r="I26" s="254">
        <v>5275.435414030525</v>
      </c>
    </row>
    <row r="27" spans="2:9">
      <c r="B27" s="245">
        <v>43266</v>
      </c>
      <c r="C27" s="264">
        <v>1566</v>
      </c>
      <c r="D27" s="254">
        <v>3924.6988866595116</v>
      </c>
      <c r="E27" s="254">
        <v>7.1230924918287517</v>
      </c>
      <c r="F27" s="254">
        <v>1172.6121790711882</v>
      </c>
      <c r="G27" s="254">
        <v>8.5084897616966554E-2</v>
      </c>
      <c r="H27" s="254">
        <v>24.889095459186308</v>
      </c>
      <c r="I27" s="254">
        <v>5129.408338579331</v>
      </c>
    </row>
    <row r="28" spans="2:9">
      <c r="B28" s="245">
        <v>43296</v>
      </c>
      <c r="C28" s="264">
        <v>1689</v>
      </c>
      <c r="D28" s="254">
        <v>3903.855985617533</v>
      </c>
      <c r="E28" s="254">
        <v>9.8026138426565463</v>
      </c>
      <c r="F28" s="254">
        <v>1115.4783073733327</v>
      </c>
      <c r="G28" s="254">
        <v>5.2085244412496588E-2</v>
      </c>
      <c r="H28" s="254">
        <v>18.251252428117073</v>
      </c>
      <c r="I28" s="254">
        <v>5047.4402445060523</v>
      </c>
    </row>
    <row r="29" spans="2:9">
      <c r="B29" s="245">
        <v>43327</v>
      </c>
      <c r="C29" s="264">
        <v>1821</v>
      </c>
      <c r="D29" s="254">
        <v>3957.5428825646586</v>
      </c>
      <c r="E29" s="254">
        <v>7.2299946973202625</v>
      </c>
      <c r="F29" s="254">
        <v>1137.1719315477662</v>
      </c>
      <c r="G29" s="254">
        <v>0</v>
      </c>
      <c r="H29" s="254">
        <v>20.515307783456503</v>
      </c>
      <c r="I29" s="254">
        <v>5122.4601165932017</v>
      </c>
    </row>
    <row r="30" spans="2:9">
      <c r="B30" s="245">
        <v>43358</v>
      </c>
      <c r="C30" s="264">
        <v>1667</v>
      </c>
      <c r="D30" s="254">
        <v>3966.3571151764045</v>
      </c>
      <c r="E30" s="254">
        <v>7.330759312947551</v>
      </c>
      <c r="F30" s="254">
        <v>1139.6382312031674</v>
      </c>
      <c r="G30" s="254">
        <v>0</v>
      </c>
      <c r="H30" s="254">
        <v>28.409937162758229</v>
      </c>
      <c r="I30" s="254">
        <v>5141.7360428552774</v>
      </c>
    </row>
    <row r="31" spans="2:9">
      <c r="B31" s="245">
        <v>43388</v>
      </c>
      <c r="C31" s="264">
        <v>1642</v>
      </c>
      <c r="D31" s="254">
        <v>3950.220644339784</v>
      </c>
      <c r="E31" s="254">
        <v>8.937489522586791</v>
      </c>
      <c r="F31" s="254">
        <v>1122.4885649706116</v>
      </c>
      <c r="G31" s="254">
        <v>0</v>
      </c>
      <c r="H31" s="254">
        <v>22.719748212009527</v>
      </c>
      <c r="I31" s="254">
        <v>5104.3664470449921</v>
      </c>
    </row>
    <row r="32" spans="2:9">
      <c r="B32" s="245">
        <v>43419</v>
      </c>
      <c r="C32" s="264">
        <v>1618</v>
      </c>
      <c r="D32" s="254">
        <v>3918.454999657155</v>
      </c>
      <c r="E32" s="254">
        <v>8.5947310019068848</v>
      </c>
      <c r="F32" s="254">
        <v>1134.9031049507341</v>
      </c>
      <c r="G32" s="254">
        <v>0</v>
      </c>
      <c r="H32" s="254">
        <v>21.234421752006849</v>
      </c>
      <c r="I32" s="254">
        <v>5083.1872573618029</v>
      </c>
    </row>
    <row r="33" spans="2:9">
      <c r="B33" s="255">
        <v>43449</v>
      </c>
      <c r="C33" s="265">
        <v>1683</v>
      </c>
      <c r="D33" s="257">
        <v>3987.4559485054415</v>
      </c>
      <c r="E33" s="257">
        <v>8.4072599771817185</v>
      </c>
      <c r="F33" s="257">
        <v>1081.6996302243479</v>
      </c>
      <c r="G33" s="257">
        <v>0</v>
      </c>
      <c r="H33" s="257">
        <v>18.767790554164929</v>
      </c>
      <c r="I33" s="257">
        <v>5096.330629261136</v>
      </c>
    </row>
    <row r="34" spans="2:9">
      <c r="B34" s="258" t="s">
        <v>853</v>
      </c>
      <c r="C34" s="266">
        <v>1625.6666666666667</v>
      </c>
      <c r="D34" s="173">
        <v>3970.419412243617</v>
      </c>
      <c r="E34" s="173">
        <v>9.4340342639463071</v>
      </c>
      <c r="F34" s="173">
        <v>1149.3931023642269</v>
      </c>
      <c r="G34" s="173">
        <v>2.6957942113969759E-2</v>
      </c>
      <c r="H34" s="173">
        <v>23.195930292298986</v>
      </c>
      <c r="I34" s="173">
        <v>5152.4694371062042</v>
      </c>
    </row>
    <row r="35" spans="2:9">
      <c r="B35" s="13"/>
      <c r="C35" s="13"/>
      <c r="D35" s="49"/>
      <c r="E35" s="49"/>
      <c r="F35" s="49"/>
      <c r="G35" s="49"/>
      <c r="H35" s="49"/>
      <c r="I35" s="49"/>
    </row>
    <row r="36" spans="2:9">
      <c r="B36" s="245">
        <v>43480</v>
      </c>
      <c r="C36" s="264">
        <v>1696</v>
      </c>
      <c r="D36" s="254">
        <v>4158.8700485242762</v>
      </c>
      <c r="E36" s="254">
        <v>7.597949667427577</v>
      </c>
      <c r="F36" s="254">
        <v>1131.21078849529</v>
      </c>
      <c r="G36" s="254">
        <v>5.2391893749563399E-2</v>
      </c>
      <c r="H36" s="254">
        <v>13.936640193046545</v>
      </c>
      <c r="I36" s="254">
        <v>5311.6678187737898</v>
      </c>
    </row>
    <row r="37" spans="2:9">
      <c r="B37" s="245">
        <v>43511</v>
      </c>
      <c r="C37" s="264">
        <v>1414</v>
      </c>
      <c r="D37" s="254">
        <v>4130.8584401702692</v>
      </c>
      <c r="E37" s="254">
        <v>15.503463167882394</v>
      </c>
      <c r="F37" s="254">
        <v>1106.0710656161527</v>
      </c>
      <c r="G37" s="254">
        <v>3.8634693570837507E-2</v>
      </c>
      <c r="H37" s="254">
        <v>12.41420203709766</v>
      </c>
      <c r="I37" s="254">
        <v>5264.8858056849731</v>
      </c>
    </row>
    <row r="38" spans="2:9">
      <c r="B38" s="245">
        <v>43539</v>
      </c>
      <c r="C38" s="264">
        <v>1506</v>
      </c>
      <c r="D38" s="254">
        <v>4140.3019158536217</v>
      </c>
      <c r="E38" s="254">
        <v>11.942089880059717</v>
      </c>
      <c r="F38" s="254">
        <v>1091.4550823097161</v>
      </c>
      <c r="G38" s="254">
        <v>0</v>
      </c>
      <c r="H38" s="254">
        <v>14.493154893571685</v>
      </c>
      <c r="I38" s="254">
        <v>5258.1922429369697</v>
      </c>
    </row>
    <row r="39" spans="2:9">
      <c r="B39" s="245">
        <v>43570</v>
      </c>
      <c r="C39" s="264">
        <v>1467</v>
      </c>
      <c r="D39" s="254">
        <v>4080.7216694630274</v>
      </c>
      <c r="E39" s="254">
        <v>13.232128266606944</v>
      </c>
      <c r="F39" s="254">
        <v>1088.248181782335</v>
      </c>
      <c r="G39" s="254">
        <v>7.5905542239745771E-2</v>
      </c>
      <c r="H39" s="254">
        <v>13.216888248710113</v>
      </c>
      <c r="I39" s="254">
        <v>5195.4947733029194</v>
      </c>
    </row>
    <row r="40" spans="2:9">
      <c r="B40" s="245">
        <v>43600</v>
      </c>
      <c r="C40" s="264">
        <v>1492</v>
      </c>
      <c r="D40" s="254">
        <v>4298.2217700023957</v>
      </c>
      <c r="E40" s="254">
        <v>16.938229579692852</v>
      </c>
      <c r="F40" s="254">
        <v>1131.0904799382131</v>
      </c>
      <c r="G40" s="254">
        <v>0</v>
      </c>
      <c r="H40" s="254">
        <v>16.826499509228299</v>
      </c>
      <c r="I40" s="254">
        <v>5463.0769790295308</v>
      </c>
    </row>
    <row r="41" spans="2:9">
      <c r="B41" s="245">
        <v>43631</v>
      </c>
      <c r="C41" s="264">
        <v>1448</v>
      </c>
      <c r="D41" s="254">
        <v>4064.917508422302</v>
      </c>
      <c r="E41" s="254">
        <v>16.67162839618695</v>
      </c>
      <c r="F41" s="254">
        <v>1073.2265214843296</v>
      </c>
      <c r="G41" s="254">
        <v>0</v>
      </c>
      <c r="H41" s="254">
        <v>15.677244779794375</v>
      </c>
      <c r="I41" s="254">
        <v>5170.4929030826133</v>
      </c>
    </row>
    <row r="42" spans="2:9">
      <c r="B42" s="245">
        <v>43661</v>
      </c>
      <c r="C42" s="264">
        <v>1791</v>
      </c>
      <c r="D42" s="254">
        <v>4014.1845938327483</v>
      </c>
      <c r="E42" s="254">
        <v>15.021322008162578</v>
      </c>
      <c r="F42" s="254">
        <v>1070.4102420461024</v>
      </c>
      <c r="G42" s="254">
        <v>0</v>
      </c>
      <c r="H42" s="254">
        <v>12.000384581672405</v>
      </c>
      <c r="I42" s="254">
        <v>5111.616542468686</v>
      </c>
    </row>
    <row r="43" spans="2:9">
      <c r="B43" s="245">
        <v>43692</v>
      </c>
      <c r="C43" s="264">
        <v>1717</v>
      </c>
      <c r="D43" s="254">
        <v>4068.9050816645008</v>
      </c>
      <c r="E43" s="254">
        <v>13.143290317115017</v>
      </c>
      <c r="F43" s="254">
        <v>1106.7964379889527</v>
      </c>
      <c r="G43" s="254">
        <v>3.1816806470101475E-2</v>
      </c>
      <c r="H43" s="254">
        <v>15.395128746672039</v>
      </c>
      <c r="I43" s="254">
        <v>5204.2717555237105</v>
      </c>
    </row>
    <row r="44" spans="2:9">
      <c r="B44" s="245">
        <v>43723</v>
      </c>
      <c r="C44" s="264">
        <v>1715</v>
      </c>
      <c r="D44" s="254">
        <v>4113.9468783396806</v>
      </c>
      <c r="E44" s="254">
        <v>15.377314270353718</v>
      </c>
      <c r="F44" s="254">
        <v>1114.5212674101033</v>
      </c>
      <c r="G44" s="254">
        <v>0.16769880793752079</v>
      </c>
      <c r="H44" s="254">
        <v>12.178098270671041</v>
      </c>
      <c r="I44" s="254">
        <v>5256.1912570987461</v>
      </c>
    </row>
    <row r="45" spans="2:9">
      <c r="B45" s="245">
        <v>43753</v>
      </c>
      <c r="C45" s="264">
        <v>1726</v>
      </c>
      <c r="D45" s="254">
        <v>4228.679932542057</v>
      </c>
      <c r="E45" s="254">
        <v>16.348428326659509</v>
      </c>
      <c r="F45" s="254">
        <v>1176.6484032713745</v>
      </c>
      <c r="G45" s="254">
        <v>0</v>
      </c>
      <c r="H45" s="254">
        <v>15.886641883863801</v>
      </c>
      <c r="I45" s="254">
        <v>5437.5634060239545</v>
      </c>
    </row>
    <row r="46" spans="2:9">
      <c r="B46" s="245">
        <v>43784</v>
      </c>
      <c r="C46" s="264">
        <v>1519</v>
      </c>
      <c r="D46" s="254">
        <v>4105.2956226514443</v>
      </c>
      <c r="E46" s="254">
        <v>15.411880763532979</v>
      </c>
      <c r="F46" s="254">
        <v>1153.6453786199922</v>
      </c>
      <c r="G46" s="254">
        <v>0</v>
      </c>
      <c r="H46" s="254">
        <v>18.194961172493247</v>
      </c>
      <c r="I46" s="254">
        <v>5292.5478432074624</v>
      </c>
    </row>
    <row r="47" spans="2:9">
      <c r="B47" s="255">
        <v>43814</v>
      </c>
      <c r="C47" s="265">
        <v>1731</v>
      </c>
      <c r="D47" s="257">
        <v>4040.4748847437613</v>
      </c>
      <c r="E47" s="257">
        <v>12.160256302480521</v>
      </c>
      <c r="F47" s="257">
        <v>1135.9223728925438</v>
      </c>
      <c r="G47" s="257">
        <v>0</v>
      </c>
      <c r="H47" s="257">
        <v>13.396134197235796</v>
      </c>
      <c r="I47" s="257">
        <v>5201.953648136021</v>
      </c>
    </row>
    <row r="48" spans="2:9">
      <c r="B48" s="211" t="s">
        <v>854</v>
      </c>
      <c r="C48" s="251">
        <v>1601.8333333333333</v>
      </c>
      <c r="D48" s="173">
        <v>4120.448195517507</v>
      </c>
      <c r="E48" s="173">
        <v>14.112331745513396</v>
      </c>
      <c r="F48" s="173">
        <v>1114.9371851545923</v>
      </c>
      <c r="G48" s="173">
        <v>3.053731199731408E-2</v>
      </c>
      <c r="H48" s="173">
        <v>14.467998209504749</v>
      </c>
      <c r="I48" s="173">
        <v>5263.9962479391143</v>
      </c>
    </row>
    <row r="49" spans="2:11">
      <c r="B49" s="258"/>
      <c r="C49" s="258"/>
      <c r="D49" s="174"/>
      <c r="E49" s="174"/>
      <c r="F49" s="174"/>
      <c r="G49" s="174"/>
      <c r="H49" s="174"/>
      <c r="I49" s="174"/>
    </row>
    <row r="50" spans="2:11">
      <c r="B50" s="47" t="s">
        <v>855</v>
      </c>
      <c r="C50" s="47"/>
      <c r="D50" s="47"/>
      <c r="E50" s="47"/>
      <c r="F50" s="47"/>
      <c r="G50" s="47"/>
      <c r="H50" s="47"/>
      <c r="I50" s="47"/>
    </row>
    <row r="51" spans="2:11">
      <c r="B51" s="13" t="s">
        <v>856</v>
      </c>
      <c r="C51" s="13"/>
      <c r="D51" s="262">
        <v>1.3489042772597992E-2</v>
      </c>
      <c r="E51" s="262">
        <v>0.12257018583736401</v>
      </c>
      <c r="F51" s="262">
        <v>-3.4073462388263143E-2</v>
      </c>
      <c r="G51" s="262">
        <v>1.4595418936703375</v>
      </c>
      <c r="H51" s="262">
        <v>0.45143120361351685</v>
      </c>
      <c r="I51" s="262">
        <v>4.0062276488881388E-3</v>
      </c>
    </row>
    <row r="52" spans="2:11">
      <c r="B52" s="13" t="s">
        <v>857</v>
      </c>
      <c r="C52" s="13"/>
      <c r="D52" s="262">
        <v>3.7786633525729085E-2</v>
      </c>
      <c r="E52" s="262">
        <v>0.49589574838051642</v>
      </c>
      <c r="F52" s="262">
        <v>-2.9977487370300926E-2</v>
      </c>
      <c r="G52" s="262">
        <v>0.13277608017006126</v>
      </c>
      <c r="H52" s="262">
        <v>-0.37626997377604199</v>
      </c>
      <c r="I52" s="262">
        <v>2.1645312445666365E-2</v>
      </c>
    </row>
    <row r="53" spans="2:11">
      <c r="B53" s="13"/>
      <c r="C53" s="13"/>
      <c r="D53" s="262"/>
      <c r="E53" s="262"/>
      <c r="F53" s="262"/>
      <c r="G53" s="262"/>
      <c r="H53" s="262"/>
      <c r="I53" s="262"/>
    </row>
    <row r="54" spans="2:11" ht="25.5">
      <c r="B54" s="250" t="s">
        <v>863</v>
      </c>
      <c r="C54" s="250"/>
      <c r="D54" s="262">
        <v>2.8326816232234542E-2</v>
      </c>
      <c r="E54" s="262">
        <v>7.3114456135885408E-3</v>
      </c>
      <c r="F54" s="262">
        <v>8.8125335619628764E-3</v>
      </c>
      <c r="G54" s="262">
        <v>1.0000000000000009E-2</v>
      </c>
      <c r="H54" s="262">
        <v>1.8049021086961936E-2</v>
      </c>
      <c r="I54" s="262">
        <v>2.4108911621305868E-2</v>
      </c>
      <c r="J54" s="262"/>
      <c r="K54" s="262"/>
    </row>
    <row r="55" spans="2:11">
      <c r="B55" s="194"/>
      <c r="C55" s="194"/>
      <c r="D55" s="194"/>
      <c r="E55" s="194"/>
      <c r="F55" s="194"/>
      <c r="G55" s="194"/>
      <c r="H55" s="194"/>
      <c r="I55" s="194"/>
    </row>
    <row r="56" spans="2:11" ht="40.15" customHeight="1">
      <c r="B56" s="410" t="s">
        <v>858</v>
      </c>
      <c r="C56" s="410"/>
      <c r="D56" s="410"/>
      <c r="E56" s="410"/>
      <c r="F56" s="410"/>
      <c r="G56" s="410"/>
      <c r="H56" s="410"/>
      <c r="I56" s="410"/>
    </row>
    <row r="57" spans="2:11">
      <c r="B57" s="124" t="s">
        <v>859</v>
      </c>
      <c r="C57" s="124"/>
      <c r="D57" s="263"/>
      <c r="E57" s="263"/>
      <c r="F57" s="263"/>
      <c r="G57" s="263"/>
      <c r="H57" s="263"/>
      <c r="I57" s="263"/>
    </row>
    <row r="58" spans="2:11">
      <c r="B58" s="124" t="s">
        <v>860</v>
      </c>
      <c r="C58" s="124"/>
      <c r="D58" s="263"/>
      <c r="E58" s="263"/>
      <c r="F58" s="263"/>
      <c r="G58" s="263"/>
      <c r="H58" s="263"/>
      <c r="I58" s="263"/>
    </row>
    <row r="59" spans="2:11">
      <c r="B59" s="124" t="s">
        <v>864</v>
      </c>
      <c r="C59" s="124"/>
      <c r="D59" s="263"/>
      <c r="E59" s="263"/>
      <c r="F59" s="263"/>
      <c r="G59" s="263"/>
      <c r="H59" s="263"/>
      <c r="I59" s="263"/>
    </row>
    <row r="60" spans="2:11">
      <c r="B60" s="125"/>
      <c r="C60" s="125"/>
      <c r="D60" s="125"/>
      <c r="E60" s="125"/>
      <c r="F60" s="125"/>
      <c r="G60" s="125"/>
      <c r="H60" s="125"/>
      <c r="I60" s="125"/>
    </row>
  </sheetData>
  <mergeCells count="1">
    <mergeCell ref="B56:I56"/>
  </mergeCells>
  <printOptions horizontalCentered="1"/>
  <pageMargins left="0.7" right="0.7" top="0.75" bottom="0.75" header="0.3" footer="0.3"/>
  <pageSetup scale="60" orientation="portrait" useFirstPageNumber="1" r:id="rId1"/>
  <headerFooter scaleWithDoc="0">
    <oddFooter>&amp;L&amp;D&amp;CMilliman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B2:R49"/>
  <sheetViews>
    <sheetView view="pageBreakPreview" zoomScaleNormal="100" zoomScaleSheetLayoutView="100" workbookViewId="0"/>
  </sheetViews>
  <sheetFormatPr defaultRowHeight="12.75"/>
  <cols>
    <col min="2" max="2" width="8.28515625" customWidth="1"/>
    <col min="3" max="3" width="50.7109375" bestFit="1" customWidth="1"/>
    <col min="4" max="4" width="11.7109375" customWidth="1"/>
    <col min="5" max="6" width="14.28515625" customWidth="1"/>
    <col min="7" max="7" width="13.5703125" customWidth="1"/>
    <col min="8" max="9" width="12.28515625" customWidth="1"/>
    <col min="10" max="10" width="11.7109375" customWidth="1"/>
    <col min="11" max="12" width="12.28515625" customWidth="1"/>
    <col min="13" max="13" width="10.5703125" bestFit="1" customWidth="1"/>
    <col min="14" max="14" width="12.5703125" bestFit="1" customWidth="1"/>
    <col min="15" max="15" width="12.7109375" bestFit="1" customWidth="1"/>
    <col min="16" max="16" width="12.5703125" bestFit="1" customWidth="1"/>
    <col min="17" max="17" width="11.28515625" bestFit="1" customWidth="1"/>
    <col min="18" max="18" width="12.5703125" bestFit="1" customWidth="1"/>
  </cols>
  <sheetData>
    <row r="2" spans="2:18">
      <c r="B2" s="22" t="s">
        <v>636</v>
      </c>
      <c r="C2" s="22"/>
      <c r="D2" s="22"/>
      <c r="E2" s="22"/>
      <c r="F2" s="22"/>
      <c r="G2" s="22"/>
      <c r="H2" s="22"/>
      <c r="I2" s="22"/>
      <c r="J2" s="22"/>
      <c r="K2" s="22"/>
      <c r="L2" s="22"/>
      <c r="M2" s="22"/>
      <c r="N2" s="22"/>
      <c r="O2" s="22"/>
      <c r="P2" s="22"/>
      <c r="Q2" s="22"/>
      <c r="R2" s="22"/>
    </row>
    <row r="3" spans="2:18">
      <c r="B3" s="22" t="s">
        <v>1</v>
      </c>
      <c r="C3" s="22"/>
      <c r="D3" s="22"/>
      <c r="E3" s="22"/>
      <c r="F3" s="22"/>
      <c r="G3" s="22"/>
      <c r="H3" s="22"/>
      <c r="I3" s="22"/>
      <c r="J3" s="22"/>
      <c r="K3" s="22"/>
      <c r="L3" s="22"/>
      <c r="M3" s="22"/>
      <c r="N3" s="22"/>
      <c r="O3" s="22"/>
      <c r="P3" s="22"/>
      <c r="Q3" s="22"/>
      <c r="R3" s="22"/>
    </row>
    <row r="4" spans="2:18">
      <c r="B4" s="22" t="s">
        <v>699</v>
      </c>
      <c r="C4" s="22"/>
      <c r="D4" s="22"/>
      <c r="E4" s="22"/>
      <c r="F4" s="22"/>
      <c r="G4" s="22"/>
      <c r="H4" s="22"/>
      <c r="I4" s="22"/>
      <c r="J4" s="22"/>
      <c r="K4" s="22"/>
      <c r="L4" s="22"/>
      <c r="M4" s="22"/>
      <c r="N4" s="22"/>
      <c r="O4" s="22"/>
      <c r="P4" s="22"/>
      <c r="Q4" s="22"/>
      <c r="R4" s="22"/>
    </row>
    <row r="5" spans="2:18">
      <c r="B5" s="22" t="s">
        <v>700</v>
      </c>
      <c r="C5" s="22"/>
      <c r="D5" s="22"/>
      <c r="E5" s="22"/>
      <c r="F5" s="22"/>
      <c r="G5" s="22"/>
      <c r="H5" s="22"/>
      <c r="I5" s="22"/>
      <c r="J5" s="22"/>
      <c r="K5" s="22"/>
      <c r="L5" s="22"/>
      <c r="M5" s="22"/>
      <c r="N5" s="22"/>
      <c r="O5" s="22"/>
      <c r="P5" s="22"/>
      <c r="Q5" s="22"/>
      <c r="R5" s="22"/>
    </row>
    <row r="6" spans="2:18">
      <c r="D6" s="123" t="s">
        <v>563</v>
      </c>
      <c r="E6" s="119"/>
      <c r="F6" s="119"/>
      <c r="G6" s="119"/>
      <c r="H6" s="119"/>
      <c r="I6" s="121"/>
      <c r="J6" s="119"/>
      <c r="K6" s="119"/>
      <c r="L6" s="120"/>
      <c r="M6" s="119" t="s">
        <v>635</v>
      </c>
      <c r="N6" s="119"/>
      <c r="O6" s="119"/>
      <c r="P6" s="119"/>
      <c r="Q6" s="121"/>
      <c r="R6" s="270"/>
    </row>
    <row r="7" spans="2:18">
      <c r="B7" s="74" t="s">
        <v>634</v>
      </c>
      <c r="D7" s="123" t="s">
        <v>631</v>
      </c>
      <c r="E7" s="121"/>
      <c r="F7" s="119"/>
      <c r="G7" s="123" t="s">
        <v>633</v>
      </c>
      <c r="H7" s="121"/>
      <c r="I7" s="122"/>
      <c r="J7" s="119" t="s">
        <v>632</v>
      </c>
      <c r="K7" s="119"/>
      <c r="L7" s="120"/>
      <c r="M7" s="119" t="s">
        <v>873</v>
      </c>
      <c r="N7" s="119"/>
      <c r="O7" s="121"/>
      <c r="P7" s="119" t="str">
        <f>"Utilization"&amp;CHAR(178)</f>
        <v>Utilization²</v>
      </c>
      <c r="Q7" s="119"/>
      <c r="R7" s="270"/>
    </row>
    <row r="8" spans="2:18">
      <c r="B8" s="114" t="s">
        <v>630</v>
      </c>
      <c r="C8" s="118" t="s">
        <v>629</v>
      </c>
      <c r="D8" s="117" t="s">
        <v>628</v>
      </c>
      <c r="E8" s="114" t="s">
        <v>627</v>
      </c>
      <c r="F8" s="116" t="s">
        <v>564</v>
      </c>
      <c r="G8" s="117" t="s">
        <v>628</v>
      </c>
      <c r="H8" s="114" t="s">
        <v>627</v>
      </c>
      <c r="I8" s="116" t="s">
        <v>564</v>
      </c>
      <c r="J8" s="114" t="s">
        <v>628</v>
      </c>
      <c r="K8" s="114" t="s">
        <v>627</v>
      </c>
      <c r="L8" s="115" t="s">
        <v>564</v>
      </c>
      <c r="M8" s="114" t="s">
        <v>628</v>
      </c>
      <c r="N8" s="114" t="s">
        <v>627</v>
      </c>
      <c r="O8" s="116" t="s">
        <v>564</v>
      </c>
      <c r="P8" s="114" t="s">
        <v>628</v>
      </c>
      <c r="Q8" s="114" t="s">
        <v>627</v>
      </c>
      <c r="R8" s="114" t="s">
        <v>564</v>
      </c>
    </row>
    <row r="9" spans="2:18">
      <c r="B9" s="103" t="s">
        <v>626</v>
      </c>
      <c r="C9" s="103" t="s">
        <v>625</v>
      </c>
      <c r="D9" s="102">
        <v>23.969839242803634</v>
      </c>
      <c r="E9" s="94">
        <v>696.50445847078242</v>
      </c>
      <c r="F9" s="101">
        <v>102.81690614756722</v>
      </c>
      <c r="G9" s="113">
        <v>1515.7289598483692</v>
      </c>
      <c r="H9" s="112">
        <v>201.30249023915539</v>
      </c>
      <c r="I9" s="111">
        <v>1717.0314500875245</v>
      </c>
      <c r="J9" s="94">
        <v>3.0276482919356145</v>
      </c>
      <c r="K9" s="94">
        <v>11.684006829403573</v>
      </c>
      <c r="L9" s="97">
        <v>14.711655121339188</v>
      </c>
      <c r="M9" s="95">
        <v>0</v>
      </c>
      <c r="N9" s="95">
        <v>0.06</v>
      </c>
      <c r="O9" s="96">
        <v>4.80707674603853E-2</v>
      </c>
      <c r="P9" s="95">
        <v>0.01</v>
      </c>
      <c r="Q9" s="95">
        <v>0.01</v>
      </c>
      <c r="R9" s="95">
        <v>5.9880556662681439E-3</v>
      </c>
    </row>
    <row r="10" spans="2:18">
      <c r="B10" s="103" t="s">
        <v>624</v>
      </c>
      <c r="C10" s="103" t="s">
        <v>623</v>
      </c>
      <c r="D10" s="102">
        <v>0</v>
      </c>
      <c r="E10" s="94">
        <v>530.09275495886538</v>
      </c>
      <c r="F10" s="101">
        <v>530.09275495886538</v>
      </c>
      <c r="G10" s="113">
        <v>0</v>
      </c>
      <c r="H10" s="112">
        <v>281.51959805292199</v>
      </c>
      <c r="I10" s="111">
        <v>281.51959805292199</v>
      </c>
      <c r="J10" s="94">
        <v>0</v>
      </c>
      <c r="K10" s="94">
        <v>12.435958275565486</v>
      </c>
      <c r="L10" s="97">
        <v>12.435958275565486</v>
      </c>
      <c r="M10" s="95">
        <v>0</v>
      </c>
      <c r="N10" s="95">
        <v>0.05</v>
      </c>
      <c r="O10" s="96">
        <v>5.0000000000000044E-2</v>
      </c>
      <c r="P10" s="95">
        <v>0.03</v>
      </c>
      <c r="Q10" s="95">
        <v>0.03</v>
      </c>
      <c r="R10" s="95">
        <v>1.7893485327267866E-2</v>
      </c>
    </row>
    <row r="11" spans="2:18">
      <c r="B11" s="103" t="s">
        <v>622</v>
      </c>
      <c r="C11" s="103" t="s">
        <v>621</v>
      </c>
      <c r="D11" s="102">
        <v>30.881286610326949</v>
      </c>
      <c r="E11" s="94">
        <v>164.90637581238295</v>
      </c>
      <c r="F11" s="101">
        <v>136.16047194979203</v>
      </c>
      <c r="G11" s="113">
        <v>215.71368711255224</v>
      </c>
      <c r="H11" s="112">
        <v>790.03121120627202</v>
      </c>
      <c r="I11" s="111">
        <v>1005.7448983188242</v>
      </c>
      <c r="J11" s="94">
        <v>0.55512634979109299</v>
      </c>
      <c r="K11" s="94">
        <v>10.856765318224465</v>
      </c>
      <c r="L11" s="97">
        <v>11.411891668015558</v>
      </c>
      <c r="M11" s="95">
        <v>0</v>
      </c>
      <c r="N11" s="95">
        <v>0</v>
      </c>
      <c r="O11" s="96">
        <v>0</v>
      </c>
      <c r="P11" s="95">
        <v>0.03</v>
      </c>
      <c r="Q11" s="95">
        <v>0.03</v>
      </c>
      <c r="R11" s="95">
        <v>1.7893485327267866E-2</v>
      </c>
    </row>
    <row r="12" spans="2:18">
      <c r="B12" s="103" t="s">
        <v>620</v>
      </c>
      <c r="C12" s="103" t="s">
        <v>619</v>
      </c>
      <c r="D12" s="102">
        <v>0</v>
      </c>
      <c r="E12" s="94">
        <v>591.42036220769558</v>
      </c>
      <c r="F12" s="101">
        <v>591.42036220769558</v>
      </c>
      <c r="G12" s="113">
        <v>0</v>
      </c>
      <c r="H12" s="112">
        <v>212.75312601573484</v>
      </c>
      <c r="I12" s="111">
        <v>212.75312601573484</v>
      </c>
      <c r="J12" s="94">
        <v>0</v>
      </c>
      <c r="K12" s="94">
        <v>10.485544237420449</v>
      </c>
      <c r="L12" s="97">
        <v>10.485544237420449</v>
      </c>
      <c r="M12" s="95">
        <v>0</v>
      </c>
      <c r="N12" s="95">
        <v>0.01</v>
      </c>
      <c r="O12" s="96">
        <v>1.0000000000000009E-2</v>
      </c>
      <c r="P12" s="95">
        <v>-0.05</v>
      </c>
      <c r="Q12" s="95">
        <v>-0.05</v>
      </c>
      <c r="R12" s="95">
        <v>-3.0307217412319232E-2</v>
      </c>
    </row>
    <row r="13" spans="2:18">
      <c r="B13" s="103" t="s">
        <v>618</v>
      </c>
      <c r="C13" s="103" t="s">
        <v>617</v>
      </c>
      <c r="D13" s="102">
        <v>68.351516040317236</v>
      </c>
      <c r="E13" s="94">
        <v>284.35508327953107</v>
      </c>
      <c r="F13" s="101">
        <v>172.82382960699584</v>
      </c>
      <c r="G13" s="113">
        <v>215.32207850186211</v>
      </c>
      <c r="H13" s="112">
        <v>201.69409884984552</v>
      </c>
      <c r="I13" s="111">
        <v>417.0161773517076</v>
      </c>
      <c r="J13" s="94">
        <v>1.2264658752128728</v>
      </c>
      <c r="K13" s="94">
        <v>4.7793951896198159</v>
      </c>
      <c r="L13" s="97">
        <v>6.0058610648326889</v>
      </c>
      <c r="M13" s="95">
        <v>0</v>
      </c>
      <c r="N13" s="95">
        <v>0.04</v>
      </c>
      <c r="O13" s="96">
        <v>3.2019783944811087E-2</v>
      </c>
      <c r="P13" s="95">
        <v>0</v>
      </c>
      <c r="Q13" s="95">
        <v>0</v>
      </c>
      <c r="R13" s="95">
        <v>0</v>
      </c>
    </row>
    <row r="14" spans="2:18">
      <c r="B14" s="103" t="s">
        <v>616</v>
      </c>
      <c r="C14" s="103" t="s">
        <v>580</v>
      </c>
      <c r="D14" s="102">
        <v>31.50879122998218</v>
      </c>
      <c r="E14" s="94">
        <v>1273.2295527206977</v>
      </c>
      <c r="F14" s="101">
        <v>729.97671956850968</v>
      </c>
      <c r="G14" s="113">
        <v>45.285619740206847</v>
      </c>
      <c r="H14" s="112">
        <v>58.224368237408811</v>
      </c>
      <c r="I14" s="111">
        <v>103.50998797761565</v>
      </c>
      <c r="J14" s="94">
        <v>0.11890792817621144</v>
      </c>
      <c r="K14" s="94">
        <v>6.1777488606967683</v>
      </c>
      <c r="L14" s="97">
        <v>6.2966567888729799</v>
      </c>
      <c r="M14" s="95">
        <v>0</v>
      </c>
      <c r="N14" s="95">
        <v>0.02</v>
      </c>
      <c r="O14" s="96">
        <v>1.9627748212047491E-2</v>
      </c>
      <c r="P14" s="95">
        <v>0.03</v>
      </c>
      <c r="Q14" s="95">
        <v>0.03</v>
      </c>
      <c r="R14" s="95">
        <v>1.7893485327268088E-2</v>
      </c>
    </row>
    <row r="15" spans="2:18">
      <c r="B15" s="103" t="s">
        <v>615</v>
      </c>
      <c r="C15" s="103" t="s">
        <v>614</v>
      </c>
      <c r="D15" s="102">
        <v>124.09424900958446</v>
      </c>
      <c r="E15" s="94">
        <v>340.84906836164936</v>
      </c>
      <c r="F15" s="101">
        <v>211.19182848042732</v>
      </c>
      <c r="G15" s="113">
        <v>149.89211182775486</v>
      </c>
      <c r="H15" s="112">
        <v>100.6904059806467</v>
      </c>
      <c r="I15" s="111">
        <v>250.58251780840158</v>
      </c>
      <c r="J15" s="94">
        <v>1.5500624208104909</v>
      </c>
      <c r="K15" s="94">
        <v>2.8600192559549731</v>
      </c>
      <c r="L15" s="97">
        <v>4.410081676765464</v>
      </c>
      <c r="M15" s="95">
        <v>0</v>
      </c>
      <c r="N15" s="95">
        <v>0.02</v>
      </c>
      <c r="O15" s="96">
        <v>1.3037806213971548E-2</v>
      </c>
      <c r="P15" s="95">
        <v>0.08</v>
      </c>
      <c r="Q15" s="95">
        <v>0.08</v>
      </c>
      <c r="R15" s="95">
        <v>4.7259366474838416E-2</v>
      </c>
    </row>
    <row r="16" spans="2:18">
      <c r="B16" s="103" t="s">
        <v>613</v>
      </c>
      <c r="C16" s="103" t="s">
        <v>612</v>
      </c>
      <c r="D16" s="102">
        <v>0</v>
      </c>
      <c r="E16" s="94">
        <v>716.48121096879595</v>
      </c>
      <c r="F16" s="101">
        <v>716.48121096879595</v>
      </c>
      <c r="G16" s="113">
        <v>0</v>
      </c>
      <c r="H16" s="112">
        <v>90.038651769875116</v>
      </c>
      <c r="I16" s="111">
        <v>90.038651769875116</v>
      </c>
      <c r="J16" s="94">
        <v>0</v>
      </c>
      <c r="K16" s="94">
        <v>5.375916854506487</v>
      </c>
      <c r="L16" s="97">
        <v>5.375916854506487</v>
      </c>
      <c r="M16" s="95">
        <v>0</v>
      </c>
      <c r="N16" s="95">
        <v>0.06</v>
      </c>
      <c r="O16" s="96">
        <v>6.0000000000000053E-2</v>
      </c>
      <c r="P16" s="95">
        <v>0.25</v>
      </c>
      <c r="Q16" s="95">
        <v>0.25</v>
      </c>
      <c r="R16" s="95">
        <v>0.14326262981831595</v>
      </c>
    </row>
    <row r="17" spans="2:18">
      <c r="B17" s="103" t="s">
        <v>611</v>
      </c>
      <c r="C17" s="103" t="s">
        <v>610</v>
      </c>
      <c r="D17" s="102">
        <v>0</v>
      </c>
      <c r="E17" s="94">
        <v>486.79461546081217</v>
      </c>
      <c r="F17" s="101">
        <v>486.79461546081217</v>
      </c>
      <c r="G17" s="113">
        <v>0</v>
      </c>
      <c r="H17" s="112">
        <v>97.1345997955803</v>
      </c>
      <c r="I17" s="111">
        <v>97.1345997955803</v>
      </c>
      <c r="J17" s="94">
        <v>0</v>
      </c>
      <c r="K17" s="94">
        <v>3.9403833462857834</v>
      </c>
      <c r="L17" s="97">
        <v>3.9403833462857834</v>
      </c>
      <c r="M17" s="95">
        <v>0</v>
      </c>
      <c r="N17" s="95">
        <v>0.06</v>
      </c>
      <c r="O17" s="96">
        <v>6.0000000000000275E-2</v>
      </c>
      <c r="P17" s="95">
        <v>-0.1</v>
      </c>
      <c r="Q17" s="95">
        <v>-0.1</v>
      </c>
      <c r="R17" s="95">
        <v>-6.1259606640430619E-2</v>
      </c>
    </row>
    <row r="18" spans="2:18">
      <c r="B18" s="103" t="s">
        <v>609</v>
      </c>
      <c r="C18" s="103" t="s">
        <v>608</v>
      </c>
      <c r="D18" s="102">
        <v>0</v>
      </c>
      <c r="E18" s="94">
        <v>429.38888116066067</v>
      </c>
      <c r="F18" s="101">
        <v>429.38888116066067</v>
      </c>
      <c r="G18" s="113">
        <v>0</v>
      </c>
      <c r="H18" s="112">
        <v>103.22802977791876</v>
      </c>
      <c r="I18" s="111">
        <v>103.22802977791876</v>
      </c>
      <c r="J18" s="94">
        <v>0</v>
      </c>
      <c r="K18" s="94">
        <v>3.6937473508966585</v>
      </c>
      <c r="L18" s="97">
        <v>3.6937473508966585</v>
      </c>
      <c r="M18" s="95">
        <v>0</v>
      </c>
      <c r="N18" s="95">
        <v>0.06</v>
      </c>
      <c r="O18" s="96">
        <v>6.0000000000000053E-2</v>
      </c>
      <c r="P18" s="95">
        <v>0.1</v>
      </c>
      <c r="Q18" s="95">
        <v>0.1</v>
      </c>
      <c r="R18" s="95">
        <v>5.885285292178466E-2</v>
      </c>
    </row>
    <row r="19" spans="2:18">
      <c r="B19" s="103" t="s">
        <v>607</v>
      </c>
      <c r="C19" s="103" t="s">
        <v>596</v>
      </c>
      <c r="D19" s="102">
        <v>36.580454582803839</v>
      </c>
      <c r="E19" s="94">
        <v>1091.8058209343053</v>
      </c>
      <c r="F19" s="101">
        <v>86.042642957339496</v>
      </c>
      <c r="G19" s="113">
        <v>328.07402969176485</v>
      </c>
      <c r="H19" s="112">
        <v>16.134274760433431</v>
      </c>
      <c r="I19" s="111">
        <v>344.20830445219826</v>
      </c>
      <c r="J19" s="94">
        <v>1.0000914285780869</v>
      </c>
      <c r="K19" s="94">
        <v>1.4679579249995554</v>
      </c>
      <c r="L19" s="97">
        <v>2.4680493535776424</v>
      </c>
      <c r="M19" s="95">
        <v>0</v>
      </c>
      <c r="N19" s="95">
        <v>7.0000000000000007E-2</v>
      </c>
      <c r="O19" s="96">
        <v>4.248291132086468E-2</v>
      </c>
      <c r="P19" s="95">
        <v>-0.2</v>
      </c>
      <c r="Q19" s="95">
        <v>-0.2</v>
      </c>
      <c r="R19" s="95">
        <v>-0.12531034084537762</v>
      </c>
    </row>
    <row r="20" spans="2:18">
      <c r="B20" s="103" t="s">
        <v>606</v>
      </c>
      <c r="C20" s="103" t="s">
        <v>605</v>
      </c>
      <c r="D20" s="102">
        <v>20.796368466281393</v>
      </c>
      <c r="E20" s="94">
        <v>408.82754808962284</v>
      </c>
      <c r="F20" s="101">
        <v>369.58233983669243</v>
      </c>
      <c r="G20" s="113">
        <v>7.9261582803682691</v>
      </c>
      <c r="H20" s="112">
        <v>70.442556890940921</v>
      </c>
      <c r="I20" s="111">
        <v>78.368715171309191</v>
      </c>
      <c r="J20" s="94">
        <v>1.3736275676717152E-2</v>
      </c>
      <c r="K20" s="94">
        <v>2.3999048179072617</v>
      </c>
      <c r="L20" s="97">
        <v>2.4136410935839789</v>
      </c>
      <c r="M20" s="95">
        <v>0</v>
      </c>
      <c r="N20" s="95">
        <v>7.0000000000000007E-2</v>
      </c>
      <c r="O20" s="96">
        <v>6.9620853799522653E-2</v>
      </c>
      <c r="P20" s="95">
        <v>-0.05</v>
      </c>
      <c r="Q20" s="95">
        <v>-0.05</v>
      </c>
      <c r="R20" s="95">
        <v>-3.0307217412319343E-2</v>
      </c>
    </row>
    <row r="21" spans="2:18">
      <c r="B21" s="103" t="s">
        <v>604</v>
      </c>
      <c r="C21" s="103" t="s">
        <v>580</v>
      </c>
      <c r="D21" s="102">
        <v>19.314666282636804</v>
      </c>
      <c r="E21" s="94">
        <v>857.09307109500992</v>
      </c>
      <c r="F21" s="101">
        <v>59.234109564862457</v>
      </c>
      <c r="G21" s="113">
        <v>424.53506267695815</v>
      </c>
      <c r="H21" s="112">
        <v>21.240851043832752</v>
      </c>
      <c r="I21" s="111">
        <v>445.77591372079092</v>
      </c>
      <c r="J21" s="94">
        <v>0.68331275507364553</v>
      </c>
      <c r="K21" s="94">
        <v>1.5171155211525216</v>
      </c>
      <c r="L21" s="97">
        <v>2.2004282762261669</v>
      </c>
      <c r="M21" s="95">
        <v>0</v>
      </c>
      <c r="N21" s="95">
        <v>0</v>
      </c>
      <c r="O21" s="96">
        <v>0</v>
      </c>
      <c r="P21" s="95">
        <v>0.03</v>
      </c>
      <c r="Q21" s="95">
        <v>0.03</v>
      </c>
      <c r="R21" s="95">
        <v>1.7893485327267866E-2</v>
      </c>
    </row>
    <row r="22" spans="2:18">
      <c r="B22" s="103" t="s">
        <v>603</v>
      </c>
      <c r="C22" s="103" t="s">
        <v>602</v>
      </c>
      <c r="D22" s="102">
        <v>0</v>
      </c>
      <c r="E22" s="94">
        <v>526.72272515286375</v>
      </c>
      <c r="F22" s="101">
        <v>526.72272515286375</v>
      </c>
      <c r="G22" s="113">
        <v>0</v>
      </c>
      <c r="H22" s="112">
        <v>70.254584757809653</v>
      </c>
      <c r="I22" s="111">
        <v>70.254584757809653</v>
      </c>
      <c r="J22" s="94">
        <v>0</v>
      </c>
      <c r="K22" s="94">
        <v>3.0837238615096951</v>
      </c>
      <c r="L22" s="97">
        <v>3.0837238615096951</v>
      </c>
      <c r="M22" s="95">
        <v>0</v>
      </c>
      <c r="N22" s="95">
        <v>0.06</v>
      </c>
      <c r="O22" s="96">
        <v>6.0000000000000053E-2</v>
      </c>
      <c r="P22" s="95">
        <v>0.15</v>
      </c>
      <c r="Q22" s="95">
        <v>0.15</v>
      </c>
      <c r="R22" s="95">
        <v>8.7473553892344347E-2</v>
      </c>
    </row>
    <row r="23" spans="2:18">
      <c r="B23" s="103" t="s">
        <v>601</v>
      </c>
      <c r="C23" s="103" t="s">
        <v>600</v>
      </c>
      <c r="D23" s="102">
        <v>23.22072473035227</v>
      </c>
      <c r="E23" s="94">
        <v>456.49565064593628</v>
      </c>
      <c r="F23" s="101">
        <v>367.67815246359731</v>
      </c>
      <c r="G23" s="113">
        <v>16.21259648257146</v>
      </c>
      <c r="H23" s="112">
        <v>62.876678532407574</v>
      </c>
      <c r="I23" s="111">
        <v>79.089275014979037</v>
      </c>
      <c r="J23" s="94">
        <v>3.1372353340505775E-2</v>
      </c>
      <c r="K23" s="94">
        <v>2.391910856425564</v>
      </c>
      <c r="L23" s="97">
        <v>2.4232832097660699</v>
      </c>
      <c r="M23" s="95">
        <v>0</v>
      </c>
      <c r="N23" s="95">
        <v>0.06</v>
      </c>
      <c r="O23" s="96">
        <v>5.9255497648891486E-2</v>
      </c>
      <c r="P23" s="95">
        <v>-0.06</v>
      </c>
      <c r="Q23" s="95">
        <v>-0.06</v>
      </c>
      <c r="R23" s="95">
        <v>-3.644455004234548E-2</v>
      </c>
    </row>
    <row r="24" spans="2:18">
      <c r="B24" s="103" t="s">
        <v>599</v>
      </c>
      <c r="C24" s="103" t="s">
        <v>598</v>
      </c>
      <c r="D24" s="102">
        <v>21.06582320824673</v>
      </c>
      <c r="E24" s="94">
        <v>990.76451818237842</v>
      </c>
      <c r="F24" s="101">
        <v>111.52847545876983</v>
      </c>
      <c r="G24" s="113">
        <v>189.85185446257591</v>
      </c>
      <c r="H24" s="112">
        <v>19.533437501223776</v>
      </c>
      <c r="I24" s="111">
        <v>209.38529196379969</v>
      </c>
      <c r="J24" s="94">
        <v>0.3332821334888677</v>
      </c>
      <c r="K24" s="94">
        <v>1.6127530661954648</v>
      </c>
      <c r="L24" s="97">
        <v>1.9460351996843324</v>
      </c>
      <c r="M24" s="95">
        <v>0</v>
      </c>
      <c r="N24" s="95">
        <v>0.06</v>
      </c>
      <c r="O24" s="96">
        <v>5.0086939598386948E-2</v>
      </c>
      <c r="P24" s="95">
        <v>-0.14000000000000001</v>
      </c>
      <c r="Q24" s="95">
        <v>-0.14000000000000001</v>
      </c>
      <c r="R24" s="95">
        <v>-8.6519942105466652E-2</v>
      </c>
    </row>
    <row r="25" spans="2:18">
      <c r="B25" s="103" t="s">
        <v>597</v>
      </c>
      <c r="C25" s="103" t="s">
        <v>596</v>
      </c>
      <c r="D25" s="102">
        <v>17.393970286185784</v>
      </c>
      <c r="E25" s="94">
        <v>269.57413824863681</v>
      </c>
      <c r="F25" s="101">
        <v>17.401242022167054</v>
      </c>
      <c r="G25" s="113">
        <v>1086.4319364654191</v>
      </c>
      <c r="H25" s="112">
        <v>3.1328688855210549E-2</v>
      </c>
      <c r="I25" s="111">
        <v>1086.4632651542743</v>
      </c>
      <c r="J25" s="94">
        <v>1.5747804017368983</v>
      </c>
      <c r="K25" s="94">
        <v>7.037836917169213E-4</v>
      </c>
      <c r="L25" s="97">
        <v>1.5754841854286152</v>
      </c>
      <c r="M25" s="95">
        <v>0</v>
      </c>
      <c r="N25" s="95">
        <v>0.01</v>
      </c>
      <c r="O25" s="96">
        <v>4.5006383997403532E-6</v>
      </c>
      <c r="P25" s="95">
        <v>-0.2</v>
      </c>
      <c r="Q25" s="95">
        <v>-0.2</v>
      </c>
      <c r="R25" s="95">
        <v>-0.12531034084537751</v>
      </c>
    </row>
    <row r="26" spans="2:18">
      <c r="B26" s="103" t="s">
        <v>595</v>
      </c>
      <c r="C26" s="103" t="s">
        <v>594</v>
      </c>
      <c r="D26" s="102">
        <v>17.367387381483006</v>
      </c>
      <c r="E26" s="94">
        <v>319.01434276569699</v>
      </c>
      <c r="F26" s="101">
        <v>22.233397410473589</v>
      </c>
      <c r="G26" s="113">
        <v>916.20750557063252</v>
      </c>
      <c r="H26" s="112">
        <v>15.022106306073457</v>
      </c>
      <c r="I26" s="111">
        <v>931.22961187670603</v>
      </c>
      <c r="J26" s="94">
        <v>1.3260108892556186</v>
      </c>
      <c r="K26" s="94">
        <v>0.39935561418237131</v>
      </c>
      <c r="L26" s="97">
        <v>1.7253665034379899</v>
      </c>
      <c r="M26" s="95">
        <v>0</v>
      </c>
      <c r="N26" s="95">
        <v>0.04</v>
      </c>
      <c r="O26" s="96">
        <v>9.4706727750690778E-3</v>
      </c>
      <c r="P26" s="95">
        <v>0.01</v>
      </c>
      <c r="Q26" s="95">
        <v>0.01</v>
      </c>
      <c r="R26" s="95">
        <v>5.9880556662681439E-3</v>
      </c>
    </row>
    <row r="27" spans="2:18">
      <c r="B27" s="103" t="s">
        <v>593</v>
      </c>
      <c r="C27" s="103" t="s">
        <v>592</v>
      </c>
      <c r="D27" s="102">
        <v>14.65951615843057</v>
      </c>
      <c r="E27" s="94">
        <v>359.77421057614413</v>
      </c>
      <c r="F27" s="101">
        <v>68.418710380864937</v>
      </c>
      <c r="G27" s="113">
        <v>306.89583602564255</v>
      </c>
      <c r="H27" s="112">
        <v>56.626605105793068</v>
      </c>
      <c r="I27" s="111">
        <v>363.52244113143564</v>
      </c>
      <c r="J27" s="94">
        <v>0.37491203893108044</v>
      </c>
      <c r="K27" s="94">
        <v>1.6977326791286462</v>
      </c>
      <c r="L27" s="97">
        <v>2.0726447180597267</v>
      </c>
      <c r="M27" s="95">
        <v>0</v>
      </c>
      <c r="N27" s="95">
        <v>0.04</v>
      </c>
      <c r="O27" s="96">
        <v>3.2935992243016576E-2</v>
      </c>
      <c r="P27" s="95">
        <v>0.09</v>
      </c>
      <c r="Q27" s="95">
        <v>0.09</v>
      </c>
      <c r="R27" s="95">
        <v>5.3066746091525507E-2</v>
      </c>
    </row>
    <row r="28" spans="2:18">
      <c r="B28" s="103" t="s">
        <v>591</v>
      </c>
      <c r="C28" s="103" t="s">
        <v>590</v>
      </c>
      <c r="D28" s="102">
        <v>205.92986619266239</v>
      </c>
      <c r="E28" s="94">
        <v>390.99123087972532</v>
      </c>
      <c r="F28" s="101">
        <v>370.88557802864415</v>
      </c>
      <c r="G28" s="113">
        <v>7.048954992422372</v>
      </c>
      <c r="H28" s="112">
        <v>57.832759626718669</v>
      </c>
      <c r="I28" s="111">
        <v>64.881714619141036</v>
      </c>
      <c r="J28" s="94">
        <v>0.12096586319896989</v>
      </c>
      <c r="K28" s="94">
        <v>1.884341822635168</v>
      </c>
      <c r="L28" s="97">
        <v>2.0053076858341381</v>
      </c>
      <c r="M28" s="95">
        <v>0</v>
      </c>
      <c r="N28" s="95">
        <v>0.05</v>
      </c>
      <c r="O28" s="96">
        <v>4.7084648975880494E-2</v>
      </c>
      <c r="P28" s="95">
        <v>0.25</v>
      </c>
      <c r="Q28" s="95">
        <v>0.25</v>
      </c>
      <c r="R28" s="95">
        <v>0.14326262981831595</v>
      </c>
    </row>
    <row r="29" spans="2:18">
      <c r="B29" s="103" t="s">
        <v>589</v>
      </c>
      <c r="C29" s="103" t="s">
        <v>588</v>
      </c>
      <c r="D29" s="102">
        <v>135.42674548380987</v>
      </c>
      <c r="E29" s="94">
        <v>72.520147122953489</v>
      </c>
      <c r="F29" s="101">
        <v>85.275979697313673</v>
      </c>
      <c r="G29" s="113">
        <v>41.447855355443558</v>
      </c>
      <c r="H29" s="112">
        <v>162.95617508037768</v>
      </c>
      <c r="I29" s="111">
        <v>204.40403043582123</v>
      </c>
      <c r="J29" s="94">
        <v>0.46776234650595172</v>
      </c>
      <c r="K29" s="94">
        <v>0.98480048261856301</v>
      </c>
      <c r="L29" s="97">
        <v>1.4525628291245147</v>
      </c>
      <c r="M29" s="95">
        <v>0</v>
      </c>
      <c r="N29" s="95">
        <v>0</v>
      </c>
      <c r="O29" s="96">
        <v>0</v>
      </c>
      <c r="P29" s="95">
        <v>0</v>
      </c>
      <c r="Q29" s="95">
        <v>0</v>
      </c>
      <c r="R29" s="95">
        <v>0</v>
      </c>
    </row>
    <row r="30" spans="2:18">
      <c r="B30" s="103" t="s">
        <v>587</v>
      </c>
      <c r="C30" s="103" t="s">
        <v>586</v>
      </c>
      <c r="D30" s="102">
        <v>14.545102973492329</v>
      </c>
      <c r="E30" s="94">
        <v>334.68260091486871</v>
      </c>
      <c r="F30" s="101">
        <v>14.986251258367568</v>
      </c>
      <c r="G30" s="113">
        <v>919.49701790042957</v>
      </c>
      <c r="H30" s="112">
        <v>1.2688118986360273</v>
      </c>
      <c r="I30" s="111">
        <v>920.76582979906561</v>
      </c>
      <c r="J30" s="94">
        <v>1.1145149007650723</v>
      </c>
      <c r="K30" s="94">
        <v>3.5387438858936526E-2</v>
      </c>
      <c r="L30" s="97">
        <v>1.1499023396240089</v>
      </c>
      <c r="M30" s="95">
        <v>0</v>
      </c>
      <c r="N30" s="95">
        <v>0.05</v>
      </c>
      <c r="O30" s="96">
        <v>1.5949861749229299E-3</v>
      </c>
      <c r="P30" s="95">
        <v>-0.06</v>
      </c>
      <c r="Q30" s="95">
        <v>-0.06</v>
      </c>
      <c r="R30" s="95">
        <v>-3.6444550042345369E-2</v>
      </c>
    </row>
    <row r="31" spans="2:18">
      <c r="B31" s="103" t="s">
        <v>585</v>
      </c>
      <c r="C31" s="103" t="s">
        <v>584</v>
      </c>
      <c r="D31" s="102">
        <v>103.73566799126897</v>
      </c>
      <c r="E31" s="94">
        <v>274.52187973697676</v>
      </c>
      <c r="F31" s="101">
        <v>274.08284063223198</v>
      </c>
      <c r="G31" s="113">
        <v>0.18797213313126299</v>
      </c>
      <c r="H31" s="112">
        <v>72.933187654930151</v>
      </c>
      <c r="I31" s="111">
        <v>73.121159788061419</v>
      </c>
      <c r="J31" s="94">
        <v>1.6249512328429423E-3</v>
      </c>
      <c r="K31" s="94">
        <v>1.6684796475200909</v>
      </c>
      <c r="L31" s="97">
        <v>1.6701045987529339</v>
      </c>
      <c r="M31" s="95">
        <v>0</v>
      </c>
      <c r="N31" s="95">
        <v>0</v>
      </c>
      <c r="O31" s="96">
        <v>0</v>
      </c>
      <c r="P31" s="95">
        <v>0.05</v>
      </c>
      <c r="Q31" s="95">
        <v>0.05</v>
      </c>
      <c r="R31" s="95">
        <v>2.9706796887910114E-2</v>
      </c>
    </row>
    <row r="32" spans="2:18">
      <c r="B32" s="103" t="s">
        <v>583</v>
      </c>
      <c r="C32" s="103" t="s">
        <v>582</v>
      </c>
      <c r="D32" s="102">
        <v>162.03927707035785</v>
      </c>
      <c r="E32" s="94">
        <v>1350.5244508594274</v>
      </c>
      <c r="F32" s="101">
        <v>356.33997024070823</v>
      </c>
      <c r="G32" s="113">
        <v>20.598612922300937</v>
      </c>
      <c r="H32" s="112">
        <v>4.0257365178945559</v>
      </c>
      <c r="I32" s="111">
        <v>24.624349440195495</v>
      </c>
      <c r="J32" s="94">
        <v>0.27814869554848126</v>
      </c>
      <c r="K32" s="94">
        <v>0.45307130001119073</v>
      </c>
      <c r="L32" s="97">
        <v>0.73121999555967199</v>
      </c>
      <c r="M32" s="95">
        <v>0</v>
      </c>
      <c r="N32" s="95">
        <v>0.05</v>
      </c>
      <c r="O32" s="96">
        <v>3.1408182796339723E-2</v>
      </c>
      <c r="P32" s="95">
        <v>0.12</v>
      </c>
      <c r="Q32" s="95">
        <v>0.12</v>
      </c>
      <c r="R32" s="95">
        <v>7.0362323431254925E-2</v>
      </c>
    </row>
    <row r="33" spans="2:18">
      <c r="B33" s="103" t="s">
        <v>581</v>
      </c>
      <c r="C33" s="103" t="s">
        <v>580</v>
      </c>
      <c r="D33" s="102">
        <v>34.905760950254241</v>
      </c>
      <c r="E33" s="94">
        <v>1334.7899966213622</v>
      </c>
      <c r="F33" s="101">
        <v>53.216012295121537</v>
      </c>
      <c r="G33" s="113">
        <v>279.57721934389895</v>
      </c>
      <c r="H33" s="112">
        <v>3.994407829039345</v>
      </c>
      <c r="I33" s="111">
        <v>283.57162717293829</v>
      </c>
      <c r="J33" s="94">
        <v>0.81323796546291105</v>
      </c>
      <c r="K33" s="94">
        <v>0.44430796771898085</v>
      </c>
      <c r="L33" s="97">
        <v>1.2575459331818919</v>
      </c>
      <c r="M33" s="95">
        <v>0</v>
      </c>
      <c r="N33" s="95">
        <v>0.08</v>
      </c>
      <c r="O33" s="96">
        <v>2.933483352959132E-2</v>
      </c>
      <c r="P33" s="95">
        <v>0</v>
      </c>
      <c r="Q33" s="95">
        <v>0</v>
      </c>
      <c r="R33" s="271">
        <v>0</v>
      </c>
    </row>
    <row r="34" spans="2:18">
      <c r="B34" s="93" t="s">
        <v>579</v>
      </c>
      <c r="C34" s="93"/>
      <c r="D34" s="92">
        <v>21.17421763822459</v>
      </c>
      <c r="E34" s="86">
        <v>179.0805092906734</v>
      </c>
      <c r="F34" s="91">
        <v>32.763418807786699</v>
      </c>
      <c r="G34" s="110">
        <v>16057.096535438621</v>
      </c>
      <c r="H34" s="109">
        <v>1271.8194527661274</v>
      </c>
      <c r="I34" s="108">
        <v>17328.91598820475</v>
      </c>
      <c r="J34" s="86">
        <v>28.333038056613287</v>
      </c>
      <c r="K34" s="86">
        <v>18.979839610595302</v>
      </c>
      <c r="L34" s="87">
        <v>47.312877667208589</v>
      </c>
      <c r="M34" s="76">
        <v>0</v>
      </c>
      <c r="N34" s="76">
        <v>7.0000000000000007E-2</v>
      </c>
      <c r="O34" s="77">
        <v>2.8941006828184568E-2</v>
      </c>
      <c r="P34" s="76">
        <v>0</v>
      </c>
      <c r="Q34" s="76">
        <v>0</v>
      </c>
      <c r="R34" s="272">
        <v>0</v>
      </c>
    </row>
    <row r="35" spans="2:18">
      <c r="B35" s="107" t="s">
        <v>578</v>
      </c>
      <c r="C35" s="107"/>
      <c r="D35" s="73">
        <v>22.658751156653004</v>
      </c>
      <c r="E35" s="66">
        <v>330.33121804680241</v>
      </c>
      <c r="F35" s="72">
        <v>69.102950418256782</v>
      </c>
      <c r="G35" s="106">
        <v>22743.531604772925</v>
      </c>
      <c r="H35" s="105">
        <v>4043.6095348864528</v>
      </c>
      <c r="I35" s="70">
        <v>26787.141139659379</v>
      </c>
      <c r="J35" s="66">
        <v>42.945001921335219</v>
      </c>
      <c r="K35" s="66">
        <v>111.31087191372549</v>
      </c>
      <c r="L35" s="69">
        <v>154.2558738350607</v>
      </c>
      <c r="M35" s="67">
        <v>0</v>
      </c>
      <c r="N35" s="67">
        <v>4.4084729693564473E-2</v>
      </c>
      <c r="O35" s="68">
        <v>3.2491854931563591E-2</v>
      </c>
      <c r="P35" s="67">
        <v>-6.7539231084915441E-3</v>
      </c>
      <c r="Q35" s="67">
        <v>2.4200010744798606E-2</v>
      </c>
      <c r="R35" s="163">
        <v>1.5629892430899073E-2</v>
      </c>
    </row>
    <row r="36" spans="2:18">
      <c r="B36" s="103"/>
      <c r="C36" s="103"/>
      <c r="D36" s="102"/>
      <c r="E36" s="94"/>
      <c r="F36" s="101"/>
      <c r="G36" s="102"/>
      <c r="H36" s="94"/>
      <c r="I36" s="101"/>
      <c r="J36" s="94"/>
      <c r="K36" s="94"/>
      <c r="L36" s="97"/>
      <c r="M36" s="95"/>
      <c r="N36" s="95"/>
      <c r="O36" s="96"/>
      <c r="P36" s="95"/>
      <c r="Q36" s="95"/>
      <c r="R36" s="271"/>
    </row>
    <row r="37" spans="2:18">
      <c r="B37" s="74" t="s">
        <v>577</v>
      </c>
      <c r="C37" s="104"/>
      <c r="D37" s="102"/>
      <c r="E37" s="94"/>
      <c r="F37" s="101"/>
      <c r="G37" s="102"/>
      <c r="H37" s="94"/>
      <c r="I37" s="101"/>
      <c r="J37" s="94"/>
      <c r="K37" s="94"/>
      <c r="L37" s="97"/>
      <c r="M37" s="95"/>
      <c r="N37" s="95"/>
      <c r="O37" s="96"/>
      <c r="P37" s="95"/>
      <c r="Q37" s="95"/>
      <c r="R37" s="271"/>
    </row>
    <row r="38" spans="2:18">
      <c r="B38" s="103" t="s">
        <v>576</v>
      </c>
      <c r="C38" s="65" t="s">
        <v>575</v>
      </c>
      <c r="D38" s="102">
        <v>558.01716785717542</v>
      </c>
      <c r="E38" s="94">
        <v>2153.5161623125523</v>
      </c>
      <c r="F38" s="101">
        <v>1833.8911923160513</v>
      </c>
      <c r="G38" s="100">
        <v>34.320578640883156</v>
      </c>
      <c r="H38" s="99">
        <v>137.00035636383572</v>
      </c>
      <c r="I38" s="98">
        <v>171.32093500471888</v>
      </c>
      <c r="J38" s="94">
        <v>1.5959560077004238</v>
      </c>
      <c r="K38" s="94">
        <v>24.58604013934163</v>
      </c>
      <c r="L38" s="97">
        <v>26.181996147042053</v>
      </c>
      <c r="M38" s="95">
        <v>0.1</v>
      </c>
      <c r="N38" s="95">
        <v>0.1</v>
      </c>
      <c r="O38" s="96">
        <v>0.10000000000000009</v>
      </c>
      <c r="P38" s="95">
        <v>-0.1</v>
      </c>
      <c r="Q38" s="95">
        <v>-0.1</v>
      </c>
      <c r="R38" s="271">
        <v>-6.1259606640430619E-2</v>
      </c>
    </row>
    <row r="39" spans="2:18">
      <c r="B39" s="103" t="s">
        <v>574</v>
      </c>
      <c r="C39" s="65" t="s">
        <v>573</v>
      </c>
      <c r="D39" s="102">
        <v>85.742089777142937</v>
      </c>
      <c r="E39" s="94">
        <v>13370.304061855861</v>
      </c>
      <c r="F39" s="101">
        <v>13215.382056350569</v>
      </c>
      <c r="G39" s="100">
        <v>6.2657377710421139E-2</v>
      </c>
      <c r="H39" s="99">
        <v>5.3102127609581879</v>
      </c>
      <c r="I39" s="98">
        <v>5.3728701386686089</v>
      </c>
      <c r="J39" s="94">
        <v>4.476978754039403E-4</v>
      </c>
      <c r="K39" s="94">
        <v>5.9165966039298397</v>
      </c>
      <c r="L39" s="97">
        <v>5.9170443018052437</v>
      </c>
      <c r="M39" s="95">
        <v>0</v>
      </c>
      <c r="N39" s="95">
        <v>0</v>
      </c>
      <c r="O39" s="96">
        <v>0</v>
      </c>
      <c r="P39" s="95">
        <v>-0.3</v>
      </c>
      <c r="Q39" s="95">
        <v>-0.3</v>
      </c>
      <c r="R39" s="271">
        <v>-0.19265562455270291</v>
      </c>
    </row>
    <row r="40" spans="2:18">
      <c r="B40" s="103" t="s">
        <v>572</v>
      </c>
      <c r="C40" s="65" t="s">
        <v>571</v>
      </c>
      <c r="D40" s="102">
        <v>0</v>
      </c>
      <c r="E40" s="94">
        <v>5883.218902461952</v>
      </c>
      <c r="F40" s="101">
        <v>5883.218902461952</v>
      </c>
      <c r="G40" s="100">
        <v>0</v>
      </c>
      <c r="H40" s="99">
        <v>21.914417854219778</v>
      </c>
      <c r="I40" s="98">
        <v>21.914417854219778</v>
      </c>
      <c r="J40" s="94">
        <v>0</v>
      </c>
      <c r="K40" s="94">
        <v>10.743943113032957</v>
      </c>
      <c r="L40" s="97">
        <v>10.743943113032957</v>
      </c>
      <c r="M40" s="95">
        <v>0.1</v>
      </c>
      <c r="N40" s="95">
        <v>0.1</v>
      </c>
      <c r="O40" s="96">
        <v>0.10000000000000009</v>
      </c>
      <c r="P40" s="95">
        <v>0.1</v>
      </c>
      <c r="Q40" s="95">
        <v>0.1</v>
      </c>
      <c r="R40" s="271">
        <v>5.8852852921784438E-2</v>
      </c>
    </row>
    <row r="41" spans="2:18">
      <c r="B41" s="103" t="s">
        <v>570</v>
      </c>
      <c r="C41" s="65" t="s">
        <v>569</v>
      </c>
      <c r="D41" s="102">
        <v>416.81232519409104</v>
      </c>
      <c r="E41" s="94">
        <v>11332.441121923248</v>
      </c>
      <c r="F41" s="101">
        <v>10260.237474768406</v>
      </c>
      <c r="G41" s="100">
        <v>1.1278327987875798</v>
      </c>
      <c r="H41" s="99">
        <v>10.354131666647087</v>
      </c>
      <c r="I41" s="98">
        <v>11.481964465434666</v>
      </c>
      <c r="J41" s="94">
        <v>3.9174550941067546E-2</v>
      </c>
      <c r="K41" s="94">
        <v>9.778132290076595</v>
      </c>
      <c r="L41" s="97">
        <v>9.8173068410176629</v>
      </c>
      <c r="M41" s="95">
        <v>0.1</v>
      </c>
      <c r="N41" s="95">
        <v>0.1</v>
      </c>
      <c r="O41" s="96">
        <v>0.10000000000000009</v>
      </c>
      <c r="P41" s="95">
        <v>0.05</v>
      </c>
      <c r="Q41" s="95">
        <v>0.05</v>
      </c>
      <c r="R41" s="271">
        <v>2.9706796887910114E-2</v>
      </c>
    </row>
    <row r="42" spans="2:18">
      <c r="B42" s="103" t="s">
        <v>568</v>
      </c>
      <c r="C42" s="65" t="s">
        <v>567</v>
      </c>
      <c r="D42" s="102">
        <v>4602.446429704426</v>
      </c>
      <c r="E42" s="94">
        <v>10498.073870257445</v>
      </c>
      <c r="F42" s="101">
        <v>10419.98608958787</v>
      </c>
      <c r="G42" s="100">
        <v>0.12531475542084217</v>
      </c>
      <c r="H42" s="99">
        <v>9.3359492788527429</v>
      </c>
      <c r="I42" s="98">
        <v>9.4612640342735848</v>
      </c>
      <c r="J42" s="94">
        <v>4.8062870722994866E-2</v>
      </c>
      <c r="K42" s="94">
        <v>8.167457098197735</v>
      </c>
      <c r="L42" s="97">
        <v>8.2155199689207308</v>
      </c>
      <c r="M42" s="95">
        <v>0</v>
      </c>
      <c r="N42" s="95">
        <v>0</v>
      </c>
      <c r="O42" s="96">
        <v>0</v>
      </c>
      <c r="P42" s="95">
        <v>0</v>
      </c>
      <c r="Q42" s="95">
        <v>0</v>
      </c>
      <c r="R42" s="271">
        <v>0</v>
      </c>
    </row>
    <row r="43" spans="2:18">
      <c r="B43" s="93" t="s">
        <v>566</v>
      </c>
      <c r="C43" s="75"/>
      <c r="D43" s="92">
        <v>244.6224977706726</v>
      </c>
      <c r="E43" s="86">
        <v>6002.11662289988</v>
      </c>
      <c r="F43" s="91">
        <v>1911.2326321457504</v>
      </c>
      <c r="G43" s="90">
        <v>256.26867483562228</v>
      </c>
      <c r="H43" s="89">
        <v>104.40285560998915</v>
      </c>
      <c r="I43" s="88">
        <v>360.67153044561144</v>
      </c>
      <c r="J43" s="86">
        <v>5.2240902782225191</v>
      </c>
      <c r="K43" s="86">
        <v>52.219842927910989</v>
      </c>
      <c r="L43" s="87">
        <v>57.443933206133508</v>
      </c>
      <c r="M43" s="76">
        <v>0.1</v>
      </c>
      <c r="N43" s="76">
        <v>0.1</v>
      </c>
      <c r="O43" s="77">
        <v>0.10000000000000009</v>
      </c>
      <c r="P43" s="76">
        <v>0.05</v>
      </c>
      <c r="Q43" s="76">
        <v>0.05</v>
      </c>
      <c r="R43" s="272">
        <v>2.9706796887909892E-2</v>
      </c>
    </row>
    <row r="44" spans="2:18">
      <c r="B44" s="74" t="s">
        <v>565</v>
      </c>
      <c r="C44" s="74"/>
      <c r="D44" s="73">
        <v>283.97170407909812</v>
      </c>
      <c r="E44" s="66">
        <v>4637.0483308155708</v>
      </c>
      <c r="F44" s="72">
        <v>2447.0539208581135</v>
      </c>
      <c r="G44" s="71">
        <v>291.90505840842428</v>
      </c>
      <c r="H44" s="85">
        <v>288.31792353450265</v>
      </c>
      <c r="I44" s="84">
        <v>580.22298194292694</v>
      </c>
      <c r="J44" s="66">
        <v>6.9077314054624095</v>
      </c>
      <c r="K44" s="83">
        <v>111.41201217248974</v>
      </c>
      <c r="L44" s="82">
        <v>118.31974357795215</v>
      </c>
      <c r="M44" s="67">
        <v>9.9362439149750292E-2</v>
      </c>
      <c r="N44" s="67">
        <v>9.022213850340921E-2</v>
      </c>
      <c r="O44" s="81">
        <v>9.0769617828780236E-2</v>
      </c>
      <c r="P44" s="67">
        <v>1.5971418275881444E-2</v>
      </c>
      <c r="Q44" s="67">
        <v>1.8729352601165594E-3</v>
      </c>
      <c r="R44" s="273">
        <v>2.698750254163329E-3</v>
      </c>
    </row>
    <row r="45" spans="2:18">
      <c r="B45" s="75"/>
      <c r="C45" s="75"/>
      <c r="D45" s="80"/>
      <c r="E45" s="75"/>
      <c r="F45" s="79"/>
      <c r="G45" s="75"/>
      <c r="H45" s="75"/>
      <c r="I45" s="79"/>
      <c r="J45" s="75"/>
      <c r="K45" s="75"/>
      <c r="L45" s="78"/>
      <c r="M45" s="76"/>
      <c r="N45" s="76"/>
      <c r="O45" s="77"/>
      <c r="P45" s="76"/>
      <c r="Q45" s="76"/>
      <c r="R45" s="272"/>
    </row>
    <row r="46" spans="2:18">
      <c r="B46" s="74" t="s">
        <v>564</v>
      </c>
      <c r="C46" s="74"/>
      <c r="D46" s="73">
        <v>25.97010895294882</v>
      </c>
      <c r="E46" s="66">
        <v>616.97122924787107</v>
      </c>
      <c r="F46" s="72">
        <v>119.51854020074509</v>
      </c>
      <c r="G46" s="71">
        <v>23035.43666318135</v>
      </c>
      <c r="H46" s="71">
        <v>4331.9274584209561</v>
      </c>
      <c r="I46" s="70">
        <v>27367.364121602306</v>
      </c>
      <c r="J46" s="66">
        <v>49.852733326797626</v>
      </c>
      <c r="K46" s="66">
        <v>222.72288408621526</v>
      </c>
      <c r="L46" s="69">
        <v>272.57561741301288</v>
      </c>
      <c r="M46" s="67">
        <v>1.5078059843006253E-2</v>
      </c>
      <c r="N46" s="67">
        <v>6.715658746793074E-2</v>
      </c>
      <c r="O46" s="68">
        <v>5.8104942176994356E-2</v>
      </c>
      <c r="P46" s="67">
        <v>-3.5896129796479936E-3</v>
      </c>
      <c r="Q46" s="67">
        <v>1.3062158850502437E-2</v>
      </c>
      <c r="R46" s="163">
        <v>1.0026906829659454E-2</v>
      </c>
    </row>
    <row r="47" spans="2:18">
      <c r="B47" s="74"/>
      <c r="C47" s="74"/>
      <c r="D47" s="161"/>
      <c r="E47" s="66"/>
      <c r="F47" s="161"/>
      <c r="G47" s="71"/>
      <c r="H47" s="71"/>
      <c r="I47" s="162"/>
      <c r="J47" s="66"/>
      <c r="K47" s="66"/>
      <c r="L47" s="161"/>
      <c r="M47" s="67"/>
      <c r="N47" s="67"/>
      <c r="O47" s="67"/>
      <c r="P47" s="67"/>
      <c r="Q47" s="67"/>
      <c r="R47" s="163"/>
    </row>
    <row r="48" spans="2:18" s="124" customFormat="1" ht="12">
      <c r="B48" s="124" t="s">
        <v>875</v>
      </c>
      <c r="C48" s="275"/>
      <c r="D48" s="276"/>
      <c r="E48" s="277"/>
      <c r="F48" s="276"/>
      <c r="G48" s="278"/>
      <c r="H48" s="278"/>
      <c r="I48" s="279"/>
      <c r="J48" s="277"/>
      <c r="K48" s="277"/>
      <c r="L48" s="276"/>
      <c r="M48" s="280"/>
      <c r="N48" s="280"/>
      <c r="O48" s="280"/>
      <c r="P48" s="280"/>
      <c r="Q48" s="280"/>
      <c r="R48" s="281"/>
    </row>
    <row r="49" spans="2:2" s="124" customFormat="1" ht="12">
      <c r="B49" s="124" t="s">
        <v>874</v>
      </c>
    </row>
  </sheetData>
  <printOptions horizontalCentered="1"/>
  <pageMargins left="0.7" right="0.7" top="0.75" bottom="0.75" header="0.3" footer="0.3"/>
  <pageSetup scale="50" orientation="landscape" useFirstPageNumber="1" r:id="rId1"/>
  <headerFooter scaleWithDoc="0">
    <oddFooter>&amp;L&amp;D&amp;CMilliman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J345"/>
  <sheetViews>
    <sheetView view="pageBreakPreview" zoomScaleNormal="100" zoomScaleSheetLayoutView="100" workbookViewId="0"/>
  </sheetViews>
  <sheetFormatPr defaultRowHeight="12.75"/>
  <cols>
    <col min="2" max="2" width="24" bestFit="1" customWidth="1"/>
    <col min="3" max="3" width="44.140625" bestFit="1" customWidth="1"/>
    <col min="4" max="10" width="16" bestFit="1" customWidth="1"/>
  </cols>
  <sheetData>
    <row r="2" spans="2:10">
      <c r="B2" s="224" t="s">
        <v>558</v>
      </c>
      <c r="C2" s="224"/>
      <c r="D2" s="224"/>
      <c r="E2" s="224"/>
      <c r="F2" s="224"/>
      <c r="G2" s="224"/>
      <c r="H2" s="224"/>
      <c r="I2" s="224"/>
      <c r="J2" s="224"/>
    </row>
    <row r="3" spans="2:10">
      <c r="B3" s="224" t="s">
        <v>1</v>
      </c>
      <c r="C3" s="224"/>
      <c r="D3" s="224"/>
      <c r="E3" s="224"/>
      <c r="F3" s="224"/>
      <c r="G3" s="224"/>
      <c r="H3" s="224"/>
      <c r="I3" s="224"/>
      <c r="J3" s="224"/>
    </row>
    <row r="4" spans="2:10">
      <c r="B4" s="224" t="s">
        <v>913</v>
      </c>
      <c r="C4" s="224"/>
      <c r="D4" s="224"/>
      <c r="E4" s="224"/>
      <c r="F4" s="224"/>
      <c r="G4" s="224"/>
      <c r="H4" s="224"/>
      <c r="I4" s="224"/>
      <c r="J4" s="224"/>
    </row>
    <row r="5" spans="2:10">
      <c r="B5" s="224" t="s">
        <v>912</v>
      </c>
      <c r="C5" s="224"/>
      <c r="D5" s="224"/>
      <c r="E5" s="224"/>
      <c r="F5" s="224"/>
      <c r="G5" s="224"/>
      <c r="H5" s="224"/>
      <c r="I5" s="224"/>
      <c r="J5" s="224"/>
    </row>
    <row r="6" spans="2:10">
      <c r="B6" t="s">
        <v>551</v>
      </c>
    </row>
    <row r="7" spans="2:10">
      <c r="B7" s="224" t="s">
        <v>928</v>
      </c>
      <c r="C7" s="224"/>
      <c r="D7" s="224"/>
      <c r="E7" s="224"/>
      <c r="F7" s="224"/>
      <c r="G7" s="224"/>
      <c r="H7" s="224"/>
      <c r="I7" s="224"/>
      <c r="J7" s="224"/>
    </row>
    <row r="8" spans="2:10">
      <c r="D8" s="302" t="s">
        <v>910</v>
      </c>
      <c r="E8" s="25"/>
      <c r="F8" s="25"/>
      <c r="G8" s="25"/>
      <c r="H8" s="25"/>
      <c r="I8" s="25"/>
      <c r="J8" s="25"/>
    </row>
    <row r="9" spans="2:10" ht="25.5">
      <c r="B9" s="114" t="s">
        <v>909</v>
      </c>
      <c r="C9" s="116" t="s">
        <v>908</v>
      </c>
      <c r="D9" s="26" t="s">
        <v>907</v>
      </c>
      <c r="E9" s="26" t="s">
        <v>906</v>
      </c>
      <c r="F9" s="26" t="s">
        <v>10</v>
      </c>
      <c r="G9" s="26" t="s">
        <v>905</v>
      </c>
      <c r="H9" s="26" t="s">
        <v>13</v>
      </c>
      <c r="I9" s="26" t="s">
        <v>9</v>
      </c>
      <c r="J9" s="301" t="s">
        <v>564</v>
      </c>
    </row>
    <row r="10" spans="2:10">
      <c r="B10" s="211"/>
      <c r="C10" s="300" t="s">
        <v>904</v>
      </c>
      <c r="D10" s="299"/>
      <c r="E10" s="299"/>
      <c r="F10" s="299"/>
      <c r="G10" s="299"/>
      <c r="H10" s="299"/>
      <c r="I10" s="299"/>
      <c r="J10" s="298"/>
    </row>
    <row r="11" spans="2:10">
      <c r="B11" s="246" t="s">
        <v>740</v>
      </c>
      <c r="C11" s="291" t="s">
        <v>903</v>
      </c>
      <c r="D11" s="296">
        <v>764943</v>
      </c>
      <c r="E11" s="296">
        <v>764943</v>
      </c>
      <c r="F11" s="296">
        <v>764943</v>
      </c>
      <c r="G11" s="296">
        <v>764943</v>
      </c>
      <c r="H11" s="296">
        <v>764943</v>
      </c>
      <c r="I11" s="296">
        <v>764943</v>
      </c>
      <c r="J11" s="295">
        <v>764943</v>
      </c>
    </row>
    <row r="12" spans="2:10">
      <c r="B12" s="246" t="s">
        <v>741</v>
      </c>
      <c r="C12" s="291" t="s">
        <v>902</v>
      </c>
      <c r="D12" s="294">
        <v>147765683.65000004</v>
      </c>
      <c r="E12" s="294">
        <v>156146629.59999979</v>
      </c>
      <c r="F12" s="294">
        <v>168940861.84998745</v>
      </c>
      <c r="G12" s="294">
        <v>235604188.26998833</v>
      </c>
      <c r="H12" s="294">
        <v>7106506.5999998869</v>
      </c>
      <c r="I12" s="294">
        <v>46835244.530000061</v>
      </c>
      <c r="J12" s="293">
        <v>762399114.49997556</v>
      </c>
    </row>
    <row r="13" spans="2:10">
      <c r="B13" s="246" t="s">
        <v>804</v>
      </c>
      <c r="C13" s="291" t="s">
        <v>901</v>
      </c>
      <c r="D13" s="94">
        <v>193.17214962422042</v>
      </c>
      <c r="E13" s="94">
        <v>204.12845087803899</v>
      </c>
      <c r="F13" s="94">
        <v>220.85418371040384</v>
      </c>
      <c r="G13" s="94">
        <v>308.00228026138984</v>
      </c>
      <c r="H13" s="94">
        <v>9.2902433253195174</v>
      </c>
      <c r="I13" s="94">
        <v>61.227103888786566</v>
      </c>
      <c r="J13" s="73">
        <v>996.67441168815913</v>
      </c>
    </row>
    <row r="14" spans="2:10">
      <c r="B14" s="246" t="s">
        <v>743</v>
      </c>
      <c r="C14" s="291" t="s">
        <v>900</v>
      </c>
      <c r="D14" s="290">
        <v>1.0080432878331786</v>
      </c>
      <c r="E14" s="290">
        <v>1.0080432878331786</v>
      </c>
      <c r="F14" s="290">
        <v>1.0080432878331786</v>
      </c>
      <c r="G14" s="290">
        <v>1.0022685277237742</v>
      </c>
      <c r="H14" s="290">
        <v>1.0080432878331784</v>
      </c>
      <c r="I14" s="290">
        <v>1.0080432878331786</v>
      </c>
      <c r="J14" s="289">
        <v>1.0062587137929497</v>
      </c>
    </row>
    <row r="15" spans="2:10">
      <c r="B15" s="246" t="s">
        <v>796</v>
      </c>
      <c r="C15" s="291" t="s">
        <v>899</v>
      </c>
      <c r="D15" s="290">
        <v>1</v>
      </c>
      <c r="E15" s="290">
        <v>0.99986476058747131</v>
      </c>
      <c r="F15" s="290">
        <v>0.99197751384570954</v>
      </c>
      <c r="G15" s="290">
        <v>0.98788283979495428</v>
      </c>
      <c r="H15" s="290">
        <v>1</v>
      </c>
      <c r="I15" s="290">
        <v>0.99999219625603897</v>
      </c>
      <c r="J15" s="289">
        <v>0.99446119073757233</v>
      </c>
    </row>
    <row r="16" spans="2:10">
      <c r="B16" s="246" t="s">
        <v>766</v>
      </c>
      <c r="C16" s="291" t="s">
        <v>898</v>
      </c>
      <c r="D16" s="290">
        <v>1</v>
      </c>
      <c r="E16" s="290">
        <v>1</v>
      </c>
      <c r="F16" s="290">
        <v>1.0248057625105638</v>
      </c>
      <c r="G16" s="290">
        <v>1</v>
      </c>
      <c r="H16" s="290">
        <v>1</v>
      </c>
      <c r="I16" s="290">
        <v>1</v>
      </c>
      <c r="J16" s="289">
        <v>1.0054927321324774</v>
      </c>
    </row>
    <row r="17" spans="2:10">
      <c r="B17" s="246" t="s">
        <v>767</v>
      </c>
      <c r="C17" s="291" t="s">
        <v>897</v>
      </c>
      <c r="D17" s="290">
        <v>1</v>
      </c>
      <c r="E17" s="290">
        <v>1</v>
      </c>
      <c r="F17" s="290">
        <v>0.96294837771700337</v>
      </c>
      <c r="G17" s="290">
        <v>1</v>
      </c>
      <c r="H17" s="290">
        <v>1</v>
      </c>
      <c r="I17" s="290">
        <v>1</v>
      </c>
      <c r="J17" s="289">
        <v>0.99163808613517579</v>
      </c>
    </row>
    <row r="18" spans="2:10">
      <c r="B18" s="246" t="s">
        <v>783</v>
      </c>
      <c r="C18" s="291" t="s">
        <v>703</v>
      </c>
      <c r="D18" s="290">
        <v>1</v>
      </c>
      <c r="E18" s="290">
        <v>1.0000036327066262</v>
      </c>
      <c r="F18" s="290">
        <v>1.0022586399088662</v>
      </c>
      <c r="G18" s="290">
        <v>1</v>
      </c>
      <c r="H18" s="290">
        <v>1</v>
      </c>
      <c r="I18" s="290">
        <v>1</v>
      </c>
      <c r="J18" s="289">
        <v>1.0004957402527201</v>
      </c>
    </row>
    <row r="19" spans="2:10">
      <c r="B19" s="246" t="s">
        <v>825</v>
      </c>
      <c r="C19" s="291" t="s">
        <v>896</v>
      </c>
      <c r="D19" s="290">
        <v>0.99871303232801334</v>
      </c>
      <c r="E19" s="290">
        <v>0.99871303232801334</v>
      </c>
      <c r="F19" s="290">
        <v>0.99871303232801323</v>
      </c>
      <c r="G19" s="290">
        <v>0.99871303232801323</v>
      </c>
      <c r="H19" s="290">
        <v>0.99871303232801356</v>
      </c>
      <c r="I19" s="290">
        <v>0.99871303232801356</v>
      </c>
      <c r="J19" s="289">
        <v>0.99871303232801323</v>
      </c>
    </row>
    <row r="20" spans="2:10">
      <c r="B20" s="246" t="s">
        <v>895</v>
      </c>
      <c r="C20" s="291" t="s">
        <v>894</v>
      </c>
      <c r="D20" s="290">
        <v>1</v>
      </c>
      <c r="E20" s="290">
        <v>0.99801999411199593</v>
      </c>
      <c r="F20" s="290">
        <v>0.99258373747241613</v>
      </c>
      <c r="G20" s="290">
        <v>1</v>
      </c>
      <c r="H20" s="290">
        <v>0.98649259116990051</v>
      </c>
      <c r="I20" s="290">
        <v>0.98934153138284031</v>
      </c>
      <c r="J20" s="289">
        <v>0.99717407946959236</v>
      </c>
    </row>
    <row r="21" spans="2:10">
      <c r="B21" s="246" t="s">
        <v>893</v>
      </c>
      <c r="C21" s="291" t="s">
        <v>892</v>
      </c>
      <c r="D21" s="290">
        <v>1</v>
      </c>
      <c r="E21" s="290">
        <v>1</v>
      </c>
      <c r="F21" s="290">
        <v>1</v>
      </c>
      <c r="G21" s="290">
        <v>0.99976359815173632</v>
      </c>
      <c r="H21" s="290">
        <v>1</v>
      </c>
      <c r="I21" s="290">
        <v>1</v>
      </c>
      <c r="J21" s="289">
        <v>0.99992733501752418</v>
      </c>
    </row>
    <row r="22" spans="2:10">
      <c r="B22" s="246" t="s">
        <v>891</v>
      </c>
      <c r="C22" s="291" t="s">
        <v>890</v>
      </c>
      <c r="D22" s="290">
        <v>0.99955258847378436</v>
      </c>
      <c r="E22" s="290">
        <v>0.99996880487199735</v>
      </c>
      <c r="F22" s="290">
        <v>0.99997628485800993</v>
      </c>
      <c r="G22" s="290">
        <v>0.9999983968455457</v>
      </c>
      <c r="H22" s="290">
        <v>1</v>
      </c>
      <c r="I22" s="290">
        <v>0.99995446626430751</v>
      </c>
      <c r="J22" s="289">
        <v>0.99989724516515688</v>
      </c>
    </row>
    <row r="23" spans="2:10">
      <c r="B23" s="246" t="s">
        <v>889</v>
      </c>
      <c r="C23" s="291" t="s">
        <v>888</v>
      </c>
      <c r="D23" s="290">
        <v>1.000397718570605</v>
      </c>
      <c r="E23" s="290">
        <v>1</v>
      </c>
      <c r="F23" s="290">
        <v>1</v>
      </c>
      <c r="G23" s="290">
        <v>1</v>
      </c>
      <c r="H23" s="290">
        <v>1</v>
      </c>
      <c r="I23" s="290">
        <v>1</v>
      </c>
      <c r="J23" s="289">
        <v>1.0000780390976596</v>
      </c>
    </row>
    <row r="24" spans="2:10">
      <c r="B24" s="246" t="s">
        <v>887</v>
      </c>
      <c r="C24" s="291" t="s">
        <v>839</v>
      </c>
      <c r="D24" s="290">
        <v>1.0042088985385864</v>
      </c>
      <c r="E24" s="290">
        <v>1.0001504410928683</v>
      </c>
      <c r="F24" s="290">
        <v>1.0003120802965135</v>
      </c>
      <c r="G24" s="290">
        <v>1.0001845990169775</v>
      </c>
      <c r="H24" s="290">
        <v>1</v>
      </c>
      <c r="I24" s="290">
        <v>1.0003360011778708</v>
      </c>
      <c r="J24" s="289">
        <v>1.0010028768977481</v>
      </c>
    </row>
    <row r="25" spans="2:10">
      <c r="B25" s="246" t="s">
        <v>886</v>
      </c>
      <c r="C25" s="291" t="s">
        <v>885</v>
      </c>
      <c r="D25" s="290">
        <v>1</v>
      </c>
      <c r="E25" s="290">
        <v>1</v>
      </c>
      <c r="F25" s="290">
        <v>1</v>
      </c>
      <c r="G25" s="290">
        <v>0.99683813973893132</v>
      </c>
      <c r="H25" s="290">
        <v>1</v>
      </c>
      <c r="I25" s="290">
        <v>1</v>
      </c>
      <c r="J25" s="292">
        <v>0.99902904134945514</v>
      </c>
    </row>
    <row r="26" spans="2:10">
      <c r="B26" s="246" t="s">
        <v>884</v>
      </c>
      <c r="C26" s="291" t="s">
        <v>497</v>
      </c>
      <c r="D26" s="290">
        <v>1.0000060308131524</v>
      </c>
      <c r="E26" s="290">
        <v>1.0003637990161032</v>
      </c>
      <c r="F26" s="290">
        <v>1.0002292971979456</v>
      </c>
      <c r="G26" s="290">
        <v>1.0003856820776118</v>
      </c>
      <c r="H26" s="290">
        <v>1</v>
      </c>
      <c r="I26" s="290">
        <v>1.0002630396804124</v>
      </c>
      <c r="J26" s="289">
        <v>1.0002609939508145</v>
      </c>
    </row>
    <row r="27" spans="2:10">
      <c r="B27" s="246" t="s">
        <v>883</v>
      </c>
      <c r="C27" s="291" t="s">
        <v>882</v>
      </c>
      <c r="D27" s="290">
        <v>1.0317781501872314</v>
      </c>
      <c r="E27" s="290">
        <v>1.0028369109001261</v>
      </c>
      <c r="F27" s="290">
        <v>1.0028748831507537</v>
      </c>
      <c r="G27" s="290">
        <v>1</v>
      </c>
      <c r="H27" s="290">
        <v>1.0011067095839872</v>
      </c>
      <c r="I27" s="290">
        <v>1.0030227595309742</v>
      </c>
      <c r="J27" s="289">
        <v>1.0076740296721636</v>
      </c>
    </row>
    <row r="28" spans="2:10">
      <c r="B28" s="288" t="s">
        <v>881</v>
      </c>
      <c r="C28" s="287" t="s">
        <v>880</v>
      </c>
      <c r="D28" s="83">
        <v>201.49105181541651</v>
      </c>
      <c r="E28" s="83">
        <v>205.75271812246032</v>
      </c>
      <c r="F28" s="83">
        <v>217.26532833523297</v>
      </c>
      <c r="G28" s="83">
        <v>303.70579832382981</v>
      </c>
      <c r="H28" s="83">
        <v>9.2367925152514498</v>
      </c>
      <c r="I28" s="83">
        <v>61.200870695330202</v>
      </c>
      <c r="J28" s="286">
        <v>998.65255980752113</v>
      </c>
    </row>
    <row r="31" spans="2:10">
      <c r="B31" s="224" t="s">
        <v>927</v>
      </c>
      <c r="C31" s="224"/>
      <c r="D31" s="224"/>
      <c r="E31" s="224"/>
      <c r="F31" s="224"/>
      <c r="G31" s="224"/>
      <c r="H31" s="224"/>
      <c r="I31" s="224"/>
      <c r="J31" s="224"/>
    </row>
    <row r="32" spans="2:10">
      <c r="D32" s="302" t="s">
        <v>910</v>
      </c>
      <c r="E32" s="25"/>
      <c r="F32" s="25"/>
      <c r="G32" s="25"/>
      <c r="H32" s="25"/>
      <c r="I32" s="25"/>
      <c r="J32" s="25"/>
    </row>
    <row r="33" spans="2:10" ht="25.5">
      <c r="B33" s="114" t="s">
        <v>909</v>
      </c>
      <c r="C33" s="116" t="s">
        <v>908</v>
      </c>
      <c r="D33" s="26" t="s">
        <v>907</v>
      </c>
      <c r="E33" s="26" t="s">
        <v>906</v>
      </c>
      <c r="F33" s="26" t="s">
        <v>10</v>
      </c>
      <c r="G33" s="26" t="s">
        <v>905</v>
      </c>
      <c r="H33" s="26" t="s">
        <v>13</v>
      </c>
      <c r="I33" s="26" t="s">
        <v>9</v>
      </c>
      <c r="J33" s="301" t="s">
        <v>564</v>
      </c>
    </row>
    <row r="34" spans="2:10">
      <c r="B34" s="211" t="s">
        <v>551</v>
      </c>
      <c r="C34" s="300" t="s">
        <v>904</v>
      </c>
      <c r="D34" s="299"/>
      <c r="E34" s="299"/>
      <c r="F34" s="299"/>
      <c r="G34" s="299"/>
      <c r="H34" s="299"/>
      <c r="I34" s="299"/>
      <c r="J34" s="298"/>
    </row>
    <row r="35" spans="2:10">
      <c r="B35" s="246" t="s">
        <v>740</v>
      </c>
      <c r="C35" s="291" t="s">
        <v>903</v>
      </c>
      <c r="D35" s="296">
        <v>1190</v>
      </c>
      <c r="E35" s="296">
        <v>1190</v>
      </c>
      <c r="F35" s="296">
        <v>1190</v>
      </c>
      <c r="G35" s="296">
        <v>1190</v>
      </c>
      <c r="H35" s="296">
        <v>1190</v>
      </c>
      <c r="I35" s="296">
        <v>1190</v>
      </c>
      <c r="J35" s="295">
        <v>1190</v>
      </c>
    </row>
    <row r="36" spans="2:10">
      <c r="B36" s="246" t="s">
        <v>741</v>
      </c>
      <c r="C36" s="291" t="s">
        <v>902</v>
      </c>
      <c r="D36" s="294">
        <v>244232.12</v>
      </c>
      <c r="E36" s="294">
        <v>1862278.3200000026</v>
      </c>
      <c r="F36" s="294">
        <v>1206122.4299999995</v>
      </c>
      <c r="G36" s="294">
        <v>627924.51</v>
      </c>
      <c r="H36" s="294">
        <v>9847.6900000000023</v>
      </c>
      <c r="I36" s="294">
        <v>49649.000000000007</v>
      </c>
      <c r="J36" s="293">
        <v>4000054.0700000017</v>
      </c>
    </row>
    <row r="37" spans="2:10">
      <c r="B37" s="246" t="s">
        <v>804</v>
      </c>
      <c r="C37" s="291" t="s">
        <v>901</v>
      </c>
      <c r="D37" s="94">
        <v>205.23707563025209</v>
      </c>
      <c r="E37" s="94">
        <v>1564.9397647058845</v>
      </c>
      <c r="F37" s="94">
        <v>1013.5482605042013</v>
      </c>
      <c r="G37" s="94">
        <v>527.66765546218483</v>
      </c>
      <c r="H37" s="94">
        <v>8.2753697478991608</v>
      </c>
      <c r="I37" s="94">
        <v>41.721848739495805</v>
      </c>
      <c r="J37" s="73">
        <v>3361.3899747899177</v>
      </c>
    </row>
    <row r="38" spans="2:10">
      <c r="B38" s="246" t="s">
        <v>743</v>
      </c>
      <c r="C38" s="291" t="s">
        <v>900</v>
      </c>
      <c r="D38" s="290">
        <v>1.0080432878331786</v>
      </c>
      <c r="E38" s="290">
        <v>1.0080432878331786</v>
      </c>
      <c r="F38" s="290">
        <v>1.0080432878331789</v>
      </c>
      <c r="G38" s="290">
        <v>1.0022685277237742</v>
      </c>
      <c r="H38" s="290">
        <v>1.0080432878331786</v>
      </c>
      <c r="I38" s="290">
        <v>1.0080432878331786</v>
      </c>
      <c r="J38" s="289">
        <v>1.0071367717339936</v>
      </c>
    </row>
    <row r="39" spans="2:10">
      <c r="B39" s="246" t="s">
        <v>796</v>
      </c>
      <c r="C39" s="291" t="s">
        <v>899</v>
      </c>
      <c r="D39" s="290">
        <v>1</v>
      </c>
      <c r="E39" s="290">
        <v>1</v>
      </c>
      <c r="F39" s="290">
        <v>0.99918539170993492</v>
      </c>
      <c r="G39" s="290">
        <v>0.9976060976312664</v>
      </c>
      <c r="H39" s="290">
        <v>1</v>
      </c>
      <c r="I39" s="290">
        <v>1</v>
      </c>
      <c r="J39" s="289">
        <v>0.99938017697370685</v>
      </c>
    </row>
    <row r="40" spans="2:10">
      <c r="B40" s="246" t="s">
        <v>766</v>
      </c>
      <c r="C40" s="291" t="s">
        <v>898</v>
      </c>
      <c r="D40" s="290">
        <v>1</v>
      </c>
      <c r="E40" s="290">
        <v>1</v>
      </c>
      <c r="F40" s="290">
        <v>1.0077855368097566</v>
      </c>
      <c r="G40" s="290">
        <v>1</v>
      </c>
      <c r="H40" s="290">
        <v>1</v>
      </c>
      <c r="I40" s="290">
        <v>1</v>
      </c>
      <c r="J40" s="289">
        <v>1.0023492009563248</v>
      </c>
    </row>
    <row r="41" spans="2:10">
      <c r="B41" s="246" t="s">
        <v>767</v>
      </c>
      <c r="C41" s="291" t="s">
        <v>897</v>
      </c>
      <c r="D41" s="290">
        <v>1</v>
      </c>
      <c r="E41" s="290">
        <v>1</v>
      </c>
      <c r="F41" s="290">
        <v>1</v>
      </c>
      <c r="G41" s="290">
        <v>1</v>
      </c>
      <c r="H41" s="290">
        <v>1</v>
      </c>
      <c r="I41" s="290">
        <v>1</v>
      </c>
      <c r="J41" s="289">
        <v>1</v>
      </c>
    </row>
    <row r="42" spans="2:10">
      <c r="B42" s="246" t="s">
        <v>783</v>
      </c>
      <c r="C42" s="291" t="s">
        <v>703</v>
      </c>
      <c r="D42" s="290">
        <v>1</v>
      </c>
      <c r="E42" s="290">
        <v>1</v>
      </c>
      <c r="F42" s="290">
        <v>1.0003334663821504</v>
      </c>
      <c r="G42" s="290">
        <v>1</v>
      </c>
      <c r="H42" s="290">
        <v>1</v>
      </c>
      <c r="I42" s="290">
        <v>1</v>
      </c>
      <c r="J42" s="289">
        <v>1.0001011655710157</v>
      </c>
    </row>
    <row r="43" spans="2:10">
      <c r="B43" s="246" t="s">
        <v>825</v>
      </c>
      <c r="C43" s="291" t="s">
        <v>896</v>
      </c>
      <c r="D43" s="290">
        <v>0.99871303232801345</v>
      </c>
      <c r="E43" s="290">
        <v>0.99871303232801345</v>
      </c>
      <c r="F43" s="290">
        <v>0.99871303232801312</v>
      </c>
      <c r="G43" s="290">
        <v>0.99871303232801367</v>
      </c>
      <c r="H43" s="290">
        <v>0.99871303232801345</v>
      </c>
      <c r="I43" s="290">
        <v>0.99871303232801356</v>
      </c>
      <c r="J43" s="289">
        <v>0.99871303232801356</v>
      </c>
    </row>
    <row r="44" spans="2:10">
      <c r="B44" s="246" t="s">
        <v>895</v>
      </c>
      <c r="C44" s="291" t="s">
        <v>894</v>
      </c>
      <c r="D44" s="290">
        <v>1</v>
      </c>
      <c r="E44" s="290">
        <v>0.99980675015322096</v>
      </c>
      <c r="F44" s="290">
        <v>0.99906863848682514</v>
      </c>
      <c r="G44" s="290">
        <v>1</v>
      </c>
      <c r="H44" s="290">
        <v>0.97564042937988504</v>
      </c>
      <c r="I44" s="290">
        <v>0.99276527221092059</v>
      </c>
      <c r="J44" s="289">
        <v>0.99947786570820951</v>
      </c>
    </row>
    <row r="45" spans="2:10">
      <c r="B45" s="246" t="s">
        <v>893</v>
      </c>
      <c r="C45" s="291" t="s">
        <v>892</v>
      </c>
      <c r="D45" s="290">
        <v>1</v>
      </c>
      <c r="E45" s="290">
        <v>1</v>
      </c>
      <c r="F45" s="290">
        <v>1</v>
      </c>
      <c r="G45" s="290">
        <v>0.99298567945983685</v>
      </c>
      <c r="H45" s="290">
        <v>1</v>
      </c>
      <c r="I45" s="290">
        <v>1</v>
      </c>
      <c r="J45" s="289">
        <v>0.99890827055502662</v>
      </c>
    </row>
    <row r="46" spans="2:10">
      <c r="B46" s="246" t="s">
        <v>891</v>
      </c>
      <c r="C46" s="291" t="s">
        <v>890</v>
      </c>
      <c r="D46" s="290">
        <v>1</v>
      </c>
      <c r="E46" s="290">
        <v>1</v>
      </c>
      <c r="F46" s="290">
        <v>1</v>
      </c>
      <c r="G46" s="290">
        <v>1</v>
      </c>
      <c r="H46" s="290">
        <v>1</v>
      </c>
      <c r="I46" s="290">
        <v>1</v>
      </c>
      <c r="J46" s="289">
        <v>1</v>
      </c>
    </row>
    <row r="47" spans="2:10">
      <c r="B47" s="246" t="s">
        <v>889</v>
      </c>
      <c r="C47" s="291" t="s">
        <v>888</v>
      </c>
      <c r="D47" s="290">
        <v>1</v>
      </c>
      <c r="E47" s="290">
        <v>1</v>
      </c>
      <c r="F47" s="290">
        <v>1</v>
      </c>
      <c r="G47" s="290">
        <v>1</v>
      </c>
      <c r="H47" s="290">
        <v>1</v>
      </c>
      <c r="I47" s="290">
        <v>1</v>
      </c>
      <c r="J47" s="289">
        <v>1</v>
      </c>
    </row>
    <row r="48" spans="2:10">
      <c r="B48" s="246" t="s">
        <v>887</v>
      </c>
      <c r="C48" s="291" t="s">
        <v>839</v>
      </c>
      <c r="D48" s="290">
        <v>1</v>
      </c>
      <c r="E48" s="290">
        <v>1</v>
      </c>
      <c r="F48" s="290">
        <v>1</v>
      </c>
      <c r="G48" s="290">
        <v>1</v>
      </c>
      <c r="H48" s="290">
        <v>1</v>
      </c>
      <c r="I48" s="290">
        <v>1</v>
      </c>
      <c r="J48" s="289">
        <v>1</v>
      </c>
    </row>
    <row r="49" spans="2:10">
      <c r="B49" s="246" t="s">
        <v>886</v>
      </c>
      <c r="C49" s="291" t="s">
        <v>885</v>
      </c>
      <c r="D49" s="290">
        <v>1</v>
      </c>
      <c r="E49" s="290">
        <v>1</v>
      </c>
      <c r="F49" s="290">
        <v>1</v>
      </c>
      <c r="G49" s="290">
        <v>0.99696678885842338</v>
      </c>
      <c r="H49" s="290">
        <v>1</v>
      </c>
      <c r="I49" s="290">
        <v>1</v>
      </c>
      <c r="J49" s="292">
        <v>0.9995307012101361</v>
      </c>
    </row>
    <row r="50" spans="2:10">
      <c r="B50" s="246" t="s">
        <v>884</v>
      </c>
      <c r="C50" s="291" t="s">
        <v>497</v>
      </c>
      <c r="D50" s="290">
        <v>1</v>
      </c>
      <c r="E50" s="290">
        <v>1</v>
      </c>
      <c r="F50" s="290">
        <v>1</v>
      </c>
      <c r="G50" s="290">
        <v>1.0000199114759478</v>
      </c>
      <c r="H50" s="290">
        <v>1</v>
      </c>
      <c r="I50" s="290">
        <v>1</v>
      </c>
      <c r="J50" s="289">
        <v>1.0000030728035667</v>
      </c>
    </row>
    <row r="51" spans="2:10">
      <c r="B51" s="246" t="s">
        <v>883</v>
      </c>
      <c r="C51" s="291" t="s">
        <v>882</v>
      </c>
      <c r="D51" s="290">
        <v>1.0498863182280715</v>
      </c>
      <c r="E51" s="290">
        <v>1.0040970510052158</v>
      </c>
      <c r="F51" s="290">
        <v>1.0033385679781994</v>
      </c>
      <c r="G51" s="290">
        <v>1</v>
      </c>
      <c r="H51" s="290">
        <v>1.0011305383698654</v>
      </c>
      <c r="I51" s="290">
        <v>1.0016674998775148</v>
      </c>
      <c r="J51" s="289">
        <v>1.0059962312275228</v>
      </c>
    </row>
    <row r="52" spans="2:10">
      <c r="B52" s="288" t="s">
        <v>881</v>
      </c>
      <c r="C52" s="287" t="s">
        <v>880</v>
      </c>
      <c r="D52" s="83">
        <v>216.92918933712784</v>
      </c>
      <c r="E52" s="83">
        <v>1581.6459782152015</v>
      </c>
      <c r="F52" s="83">
        <v>1030.3058379313377</v>
      </c>
      <c r="G52" s="83">
        <v>521.64698692413731</v>
      </c>
      <c r="H52" s="83">
        <v>8.1374400964871914</v>
      </c>
      <c r="I52" s="83">
        <v>41.76895434065343</v>
      </c>
      <c r="J52" s="286">
        <v>3400.434386844945</v>
      </c>
    </row>
    <row r="54" spans="2:10">
      <c r="B54" s="224" t="s">
        <v>558</v>
      </c>
      <c r="C54" s="224"/>
      <c r="D54" s="224"/>
      <c r="E54" s="224"/>
      <c r="F54" s="224"/>
      <c r="G54" s="224"/>
      <c r="H54" s="224"/>
      <c r="I54" s="224"/>
      <c r="J54" s="224"/>
    </row>
    <row r="55" spans="2:10">
      <c r="B55" s="224" t="s">
        <v>1</v>
      </c>
      <c r="C55" s="224"/>
      <c r="D55" s="224"/>
      <c r="E55" s="224"/>
      <c r="F55" s="224"/>
      <c r="G55" s="224"/>
      <c r="H55" s="224"/>
      <c r="I55" s="224"/>
      <c r="J55" s="224"/>
    </row>
    <row r="56" spans="2:10">
      <c r="B56" s="224" t="s">
        <v>913</v>
      </c>
      <c r="C56" s="224"/>
      <c r="D56" s="224"/>
      <c r="E56" s="224"/>
      <c r="F56" s="224"/>
      <c r="G56" s="224"/>
      <c r="H56" s="224"/>
      <c r="I56" s="224"/>
      <c r="J56" s="224"/>
    </row>
    <row r="57" spans="2:10">
      <c r="B57" s="224" t="s">
        <v>912</v>
      </c>
      <c r="C57" s="224"/>
      <c r="D57" s="224"/>
      <c r="E57" s="224"/>
      <c r="F57" s="224"/>
      <c r="G57" s="224"/>
      <c r="H57" s="224"/>
      <c r="I57" s="224"/>
      <c r="J57" s="224"/>
    </row>
    <row r="58" spans="2:10">
      <c r="B58" t="s">
        <v>551</v>
      </c>
    </row>
    <row r="59" spans="2:10">
      <c r="B59" s="224" t="s">
        <v>926</v>
      </c>
      <c r="C59" s="224"/>
      <c r="D59" s="224"/>
      <c r="E59" s="224"/>
      <c r="F59" s="224"/>
      <c r="G59" s="224"/>
      <c r="H59" s="224"/>
      <c r="I59" s="224"/>
      <c r="J59" s="224"/>
    </row>
    <row r="60" spans="2:10">
      <c r="D60" s="302" t="s">
        <v>910</v>
      </c>
      <c r="E60" s="25"/>
      <c r="F60" s="25"/>
      <c r="G60" s="25"/>
      <c r="H60" s="25"/>
      <c r="I60" s="25"/>
      <c r="J60" s="25"/>
    </row>
    <row r="61" spans="2:10" ht="25.5">
      <c r="B61" s="114" t="s">
        <v>909</v>
      </c>
      <c r="C61" s="116" t="s">
        <v>908</v>
      </c>
      <c r="D61" s="26" t="s">
        <v>907</v>
      </c>
      <c r="E61" s="26" t="s">
        <v>906</v>
      </c>
      <c r="F61" s="26" t="s">
        <v>10</v>
      </c>
      <c r="G61" s="26" t="s">
        <v>905</v>
      </c>
      <c r="H61" s="26" t="s">
        <v>13</v>
      </c>
      <c r="I61" s="26" t="s">
        <v>9</v>
      </c>
      <c r="J61" s="301" t="s">
        <v>564</v>
      </c>
    </row>
    <row r="62" spans="2:10">
      <c r="B62" s="211" t="s">
        <v>551</v>
      </c>
      <c r="C62" s="300" t="s">
        <v>904</v>
      </c>
      <c r="D62" s="299"/>
      <c r="E62" s="299"/>
      <c r="F62" s="299"/>
      <c r="G62" s="299"/>
      <c r="H62" s="299"/>
      <c r="I62" s="299"/>
      <c r="J62" s="298"/>
    </row>
    <row r="63" spans="2:10">
      <c r="B63" s="246" t="s">
        <v>740</v>
      </c>
      <c r="C63" s="291" t="s">
        <v>903</v>
      </c>
      <c r="D63" s="296">
        <v>494459</v>
      </c>
      <c r="E63" s="296">
        <v>494459</v>
      </c>
      <c r="F63" s="296">
        <v>494459</v>
      </c>
      <c r="G63" s="296">
        <v>494459</v>
      </c>
      <c r="H63" s="296">
        <v>494459</v>
      </c>
      <c r="I63" s="296">
        <v>494459</v>
      </c>
      <c r="J63" s="295">
        <v>494459</v>
      </c>
    </row>
    <row r="64" spans="2:10">
      <c r="B64" s="246" t="s">
        <v>741</v>
      </c>
      <c r="C64" s="291" t="s">
        <v>902</v>
      </c>
      <c r="D64" s="294">
        <v>21758034.029999994</v>
      </c>
      <c r="E64" s="294">
        <v>55199634.029997915</v>
      </c>
      <c r="F64" s="294">
        <v>60204176.420000471</v>
      </c>
      <c r="G64" s="294">
        <v>56838825.730002679</v>
      </c>
      <c r="H64" s="294">
        <v>3409467.16</v>
      </c>
      <c r="I64" s="294">
        <v>6199884.6900000088</v>
      </c>
      <c r="J64" s="293">
        <v>203610022.06000105</v>
      </c>
    </row>
    <row r="65" spans="2:10">
      <c r="B65" s="246" t="s">
        <v>804</v>
      </c>
      <c r="C65" s="291" t="s">
        <v>901</v>
      </c>
      <c r="D65" s="94">
        <v>44.003717254615637</v>
      </c>
      <c r="E65" s="94">
        <v>111.63642289855764</v>
      </c>
      <c r="F65" s="94">
        <v>121.75767135394537</v>
      </c>
      <c r="G65" s="94">
        <v>114.95154447588713</v>
      </c>
      <c r="H65" s="94">
        <v>6.8953485728847088</v>
      </c>
      <c r="I65" s="94">
        <v>12.538723513981965</v>
      </c>
      <c r="J65" s="73">
        <v>411.7834280698724</v>
      </c>
    </row>
    <row r="66" spans="2:10">
      <c r="B66" s="246" t="s">
        <v>743</v>
      </c>
      <c r="C66" s="291" t="s">
        <v>900</v>
      </c>
      <c r="D66" s="290">
        <v>1.0080432878331789</v>
      </c>
      <c r="E66" s="290">
        <v>1.0080432878331784</v>
      </c>
      <c r="F66" s="290">
        <v>1.0080432878331786</v>
      </c>
      <c r="G66" s="290">
        <v>1.0022685277237744</v>
      </c>
      <c r="H66" s="290">
        <v>1.0080432878331786</v>
      </c>
      <c r="I66" s="290">
        <v>1.0080432878331784</v>
      </c>
      <c r="J66" s="289">
        <v>1.0064312326888878</v>
      </c>
    </row>
    <row r="67" spans="2:10">
      <c r="B67" s="246" t="s">
        <v>796</v>
      </c>
      <c r="C67" s="291" t="s">
        <v>899</v>
      </c>
      <c r="D67" s="290">
        <v>1</v>
      </c>
      <c r="E67" s="290">
        <v>1</v>
      </c>
      <c r="F67" s="290">
        <v>0.99159734093788232</v>
      </c>
      <c r="G67" s="290">
        <v>0.99252697489980168</v>
      </c>
      <c r="H67" s="290">
        <v>1</v>
      </c>
      <c r="I67" s="290">
        <v>1</v>
      </c>
      <c r="J67" s="289">
        <v>0.99543398416941375</v>
      </c>
    </row>
    <row r="68" spans="2:10">
      <c r="B68" s="246" t="s">
        <v>766</v>
      </c>
      <c r="C68" s="291" t="s">
        <v>898</v>
      </c>
      <c r="D68" s="290">
        <v>1</v>
      </c>
      <c r="E68" s="290">
        <v>1</v>
      </c>
      <c r="F68" s="290">
        <v>1.0060998918734294</v>
      </c>
      <c r="G68" s="290">
        <v>1</v>
      </c>
      <c r="H68" s="290">
        <v>1</v>
      </c>
      <c r="I68" s="290">
        <v>1</v>
      </c>
      <c r="J68" s="289">
        <v>1.0017995651407534</v>
      </c>
    </row>
    <row r="69" spans="2:10">
      <c r="B69" s="246" t="s">
        <v>767</v>
      </c>
      <c r="C69" s="291" t="s">
        <v>897</v>
      </c>
      <c r="D69" s="290">
        <v>1</v>
      </c>
      <c r="E69" s="290">
        <v>1</v>
      </c>
      <c r="F69" s="290">
        <v>1</v>
      </c>
      <c r="G69" s="290">
        <v>1</v>
      </c>
      <c r="H69" s="290">
        <v>1</v>
      </c>
      <c r="I69" s="290">
        <v>1</v>
      </c>
      <c r="J69" s="289">
        <v>1</v>
      </c>
    </row>
    <row r="70" spans="2:10">
      <c r="B70" s="246" t="s">
        <v>783</v>
      </c>
      <c r="C70" s="291" t="s">
        <v>703</v>
      </c>
      <c r="D70" s="290">
        <v>1</v>
      </c>
      <c r="E70" s="290">
        <v>1.0000051348204351</v>
      </c>
      <c r="F70" s="290">
        <v>1.0033522324340385</v>
      </c>
      <c r="G70" s="290">
        <v>1</v>
      </c>
      <c r="H70" s="290">
        <v>1</v>
      </c>
      <c r="I70" s="290">
        <v>1</v>
      </c>
      <c r="J70" s="289">
        <v>1.0009946052988492</v>
      </c>
    </row>
    <row r="71" spans="2:10">
      <c r="B71" s="246" t="s">
        <v>825</v>
      </c>
      <c r="C71" s="291" t="s">
        <v>896</v>
      </c>
      <c r="D71" s="290">
        <v>0.99871303232801334</v>
      </c>
      <c r="E71" s="290">
        <v>0.99871303232801334</v>
      </c>
      <c r="F71" s="290">
        <v>0.99871303232801367</v>
      </c>
      <c r="G71" s="290">
        <v>0.99871303232801345</v>
      </c>
      <c r="H71" s="290">
        <v>0.99871303232801356</v>
      </c>
      <c r="I71" s="290">
        <v>0.99871303232801367</v>
      </c>
      <c r="J71" s="289">
        <v>0.99871303232801367</v>
      </c>
    </row>
    <row r="72" spans="2:10">
      <c r="B72" s="246" t="s">
        <v>895</v>
      </c>
      <c r="C72" s="291" t="s">
        <v>894</v>
      </c>
      <c r="D72" s="290">
        <v>1</v>
      </c>
      <c r="E72" s="290">
        <v>0.99986433160053312</v>
      </c>
      <c r="F72" s="290">
        <v>0.99485833186473671</v>
      </c>
      <c r="G72" s="290">
        <v>1</v>
      </c>
      <c r="H72" s="290">
        <v>0.98786357660649826</v>
      </c>
      <c r="I72" s="290">
        <v>0.98980834093545034</v>
      </c>
      <c r="J72" s="289">
        <v>0.99792082080482358</v>
      </c>
    </row>
    <row r="73" spans="2:10">
      <c r="B73" s="246" t="s">
        <v>893</v>
      </c>
      <c r="C73" s="291" t="s">
        <v>892</v>
      </c>
      <c r="D73" s="290">
        <v>1</v>
      </c>
      <c r="E73" s="290">
        <v>1</v>
      </c>
      <c r="F73" s="290">
        <v>1</v>
      </c>
      <c r="G73" s="290">
        <v>0.99941638091579732</v>
      </c>
      <c r="H73" s="290">
        <v>1</v>
      </c>
      <c r="I73" s="290">
        <v>1</v>
      </c>
      <c r="J73" s="289">
        <v>0.99983834221871315</v>
      </c>
    </row>
    <row r="74" spans="2:10">
      <c r="B74" s="246" t="s">
        <v>891</v>
      </c>
      <c r="C74" s="291" t="s">
        <v>890</v>
      </c>
      <c r="D74" s="290">
        <v>0.99982885176915237</v>
      </c>
      <c r="E74" s="290">
        <v>0.99998869319229067</v>
      </c>
      <c r="F74" s="290">
        <v>0.99995499830167334</v>
      </c>
      <c r="G74" s="290">
        <v>1</v>
      </c>
      <c r="H74" s="290">
        <v>1</v>
      </c>
      <c r="I74" s="290">
        <v>0.99984775081696897</v>
      </c>
      <c r="J74" s="289">
        <v>0.99996058507295027</v>
      </c>
    </row>
    <row r="75" spans="2:10">
      <c r="B75" s="246" t="s">
        <v>889</v>
      </c>
      <c r="C75" s="291" t="s">
        <v>888</v>
      </c>
      <c r="D75" s="290">
        <v>1.0005214641608271</v>
      </c>
      <c r="E75" s="290">
        <v>1</v>
      </c>
      <c r="F75" s="290">
        <v>1</v>
      </c>
      <c r="G75" s="290">
        <v>1</v>
      </c>
      <c r="H75" s="290">
        <v>1</v>
      </c>
      <c r="I75" s="290">
        <v>1</v>
      </c>
      <c r="J75" s="289">
        <v>1.0000560314569344</v>
      </c>
    </row>
    <row r="76" spans="2:10">
      <c r="B76" s="246" t="s">
        <v>887</v>
      </c>
      <c r="C76" s="291" t="s">
        <v>839</v>
      </c>
      <c r="D76" s="290">
        <v>1</v>
      </c>
      <c r="E76" s="290">
        <v>1</v>
      </c>
      <c r="F76" s="290">
        <v>1</v>
      </c>
      <c r="G76" s="290">
        <v>1</v>
      </c>
      <c r="H76" s="290">
        <v>1</v>
      </c>
      <c r="I76" s="290">
        <v>1</v>
      </c>
      <c r="J76" s="289">
        <v>1</v>
      </c>
    </row>
    <row r="77" spans="2:10">
      <c r="B77" s="246" t="s">
        <v>886</v>
      </c>
      <c r="C77" s="291" t="s">
        <v>885</v>
      </c>
      <c r="D77" s="290">
        <v>1</v>
      </c>
      <c r="E77" s="290">
        <v>1</v>
      </c>
      <c r="F77" s="290">
        <v>1</v>
      </c>
      <c r="G77" s="290">
        <v>0.9968673216167917</v>
      </c>
      <c r="H77" s="290">
        <v>1</v>
      </c>
      <c r="I77" s="290">
        <v>1</v>
      </c>
      <c r="J77" s="292">
        <v>0.99913265395960593</v>
      </c>
    </row>
    <row r="78" spans="2:10">
      <c r="B78" s="246" t="s">
        <v>884</v>
      </c>
      <c r="C78" s="291" t="s">
        <v>497</v>
      </c>
      <c r="D78" s="290">
        <v>1.0013501417040871</v>
      </c>
      <c r="E78" s="290">
        <v>1.0004225857733413</v>
      </c>
      <c r="F78" s="290">
        <v>1.0001920547174477</v>
      </c>
      <c r="G78" s="290">
        <v>1.0002696006697205</v>
      </c>
      <c r="H78" s="290">
        <v>1</v>
      </c>
      <c r="I78" s="290">
        <v>1.0000637381885038</v>
      </c>
      <c r="J78" s="289">
        <v>1.0003938847898077</v>
      </c>
    </row>
    <row r="79" spans="2:10">
      <c r="B79" s="246" t="s">
        <v>883</v>
      </c>
      <c r="C79" s="291" t="s">
        <v>882</v>
      </c>
      <c r="D79" s="290">
        <v>1.0397015314953553</v>
      </c>
      <c r="E79" s="290">
        <v>1.0038560720015475</v>
      </c>
      <c r="F79" s="290">
        <v>1.0043391950622567</v>
      </c>
      <c r="G79" s="290">
        <v>1</v>
      </c>
      <c r="H79" s="290">
        <v>1.0016132354665024</v>
      </c>
      <c r="I79" s="290">
        <v>1.002305725775033</v>
      </c>
      <c r="J79" s="289">
        <v>1.0067102331047852</v>
      </c>
    </row>
    <row r="80" spans="2:10">
      <c r="B80" s="288" t="s">
        <v>881</v>
      </c>
      <c r="C80" s="287" t="s">
        <v>880</v>
      </c>
      <c r="D80" s="83">
        <v>46.137704897089591</v>
      </c>
      <c r="E80" s="83">
        <v>112.85456862496895</v>
      </c>
      <c r="F80" s="83">
        <v>122.6172633143065</v>
      </c>
      <c r="G80" s="83">
        <v>113.81063155639104</v>
      </c>
      <c r="H80" s="83">
        <v>6.8686779210520577</v>
      </c>
      <c r="I80" s="83">
        <v>12.522357551760539</v>
      </c>
      <c r="J80" s="286">
        <v>414.8112038655687</v>
      </c>
    </row>
    <row r="83" spans="2:10">
      <c r="B83" s="224" t="s">
        <v>925</v>
      </c>
      <c r="C83" s="224"/>
      <c r="D83" s="224"/>
      <c r="E83" s="224"/>
      <c r="F83" s="224"/>
      <c r="G83" s="224"/>
      <c r="H83" s="224"/>
      <c r="I83" s="224"/>
      <c r="J83" s="224"/>
    </row>
    <row r="84" spans="2:10">
      <c r="D84" s="302" t="s">
        <v>910</v>
      </c>
      <c r="E84" s="25"/>
      <c r="F84" s="25"/>
      <c r="G84" s="25"/>
      <c r="H84" s="25"/>
      <c r="I84" s="25"/>
      <c r="J84" s="25"/>
    </row>
    <row r="85" spans="2:10" ht="25.5">
      <c r="B85" s="114" t="s">
        <v>909</v>
      </c>
      <c r="C85" s="116" t="s">
        <v>908</v>
      </c>
      <c r="D85" s="26" t="s">
        <v>907</v>
      </c>
      <c r="E85" s="26" t="s">
        <v>906</v>
      </c>
      <c r="F85" s="26" t="s">
        <v>10</v>
      </c>
      <c r="G85" s="26" t="s">
        <v>905</v>
      </c>
      <c r="H85" s="26" t="s">
        <v>13</v>
      </c>
      <c r="I85" s="26" t="s">
        <v>9</v>
      </c>
      <c r="J85" s="301" t="s">
        <v>564</v>
      </c>
    </row>
    <row r="86" spans="2:10">
      <c r="B86" s="211" t="s">
        <v>551</v>
      </c>
      <c r="C86" s="300" t="s">
        <v>904</v>
      </c>
      <c r="D86" s="299"/>
      <c r="E86" s="299"/>
      <c r="F86" s="299"/>
      <c r="G86" s="299"/>
      <c r="H86" s="299"/>
      <c r="I86" s="299"/>
      <c r="J86" s="298"/>
    </row>
    <row r="87" spans="2:10">
      <c r="B87" s="246" t="s">
        <v>740</v>
      </c>
      <c r="C87" s="291" t="s">
        <v>903</v>
      </c>
      <c r="D87" s="296">
        <v>494459</v>
      </c>
      <c r="E87" s="296">
        <v>494459</v>
      </c>
      <c r="F87" s="296">
        <v>494459</v>
      </c>
      <c r="G87" s="296">
        <v>494459</v>
      </c>
      <c r="H87" s="296">
        <v>494459</v>
      </c>
      <c r="I87" s="296">
        <v>494459</v>
      </c>
      <c r="J87" s="295">
        <v>494459</v>
      </c>
    </row>
    <row r="88" spans="2:10">
      <c r="B88" s="246" t="s">
        <v>741</v>
      </c>
      <c r="C88" s="291" t="s">
        <v>902</v>
      </c>
      <c r="D88" s="294">
        <v>16077373.789999973</v>
      </c>
      <c r="E88" s="294">
        <v>59612.9</v>
      </c>
      <c r="F88" s="294">
        <v>4240826.0599999949</v>
      </c>
      <c r="G88" s="294">
        <v>79631.599999999962</v>
      </c>
      <c r="H88" s="294">
        <v>322.92999999999995</v>
      </c>
      <c r="I88" s="294">
        <v>87498.13</v>
      </c>
      <c r="J88" s="293">
        <v>20545265.40999997</v>
      </c>
    </row>
    <row r="89" spans="2:10">
      <c r="B89" s="246" t="s">
        <v>804</v>
      </c>
      <c r="C89" s="291" t="s">
        <v>901</v>
      </c>
      <c r="D89" s="94">
        <v>32.515079693159542</v>
      </c>
      <c r="E89" s="94">
        <v>0.12056186660572464</v>
      </c>
      <c r="F89" s="94">
        <v>8.5766990994197592</v>
      </c>
      <c r="G89" s="94">
        <v>0.1610479331956744</v>
      </c>
      <c r="H89" s="94">
        <v>6.530976279125265E-4</v>
      </c>
      <c r="I89" s="94">
        <v>0.17695730080754926</v>
      </c>
      <c r="J89" s="73">
        <v>41.550998990816169</v>
      </c>
    </row>
    <row r="90" spans="2:10">
      <c r="B90" s="246" t="s">
        <v>743</v>
      </c>
      <c r="C90" s="291" t="s">
        <v>900</v>
      </c>
      <c r="D90" s="290">
        <v>1.0080432878331789</v>
      </c>
      <c r="E90" s="290">
        <v>1.0080432878331786</v>
      </c>
      <c r="F90" s="290">
        <v>1.0080432878331786</v>
      </c>
      <c r="G90" s="290">
        <v>1.0022685277237742</v>
      </c>
      <c r="H90" s="290">
        <v>1.0080432878331786</v>
      </c>
      <c r="I90" s="290">
        <v>1.0080432878331786</v>
      </c>
      <c r="J90" s="289">
        <v>1.0080209053826263</v>
      </c>
    </row>
    <row r="91" spans="2:10">
      <c r="B91" s="246" t="s">
        <v>796</v>
      </c>
      <c r="C91" s="291" t="s">
        <v>899</v>
      </c>
      <c r="D91" s="290">
        <v>1</v>
      </c>
      <c r="E91" s="290">
        <v>1</v>
      </c>
      <c r="F91" s="290">
        <v>0.99254163296558739</v>
      </c>
      <c r="G91" s="290">
        <v>0.99404523189239469</v>
      </c>
      <c r="H91" s="290">
        <v>1</v>
      </c>
      <c r="I91" s="290">
        <v>1</v>
      </c>
      <c r="J91" s="289">
        <v>0.9984375075877886</v>
      </c>
    </row>
    <row r="92" spans="2:10">
      <c r="B92" s="246" t="s">
        <v>766</v>
      </c>
      <c r="C92" s="291" t="s">
        <v>898</v>
      </c>
      <c r="D92" s="290">
        <v>1</v>
      </c>
      <c r="E92" s="290">
        <v>1</v>
      </c>
      <c r="F92" s="290">
        <v>1.0050961217793115</v>
      </c>
      <c r="G92" s="290">
        <v>1</v>
      </c>
      <c r="H92" s="290">
        <v>1</v>
      </c>
      <c r="I92" s="290">
        <v>1</v>
      </c>
      <c r="J92" s="289">
        <v>1.0010457213860076</v>
      </c>
    </row>
    <row r="93" spans="2:10">
      <c r="B93" s="246" t="s">
        <v>767</v>
      </c>
      <c r="C93" s="291" t="s">
        <v>897</v>
      </c>
      <c r="D93" s="290">
        <v>1</v>
      </c>
      <c r="E93" s="290">
        <v>1</v>
      </c>
      <c r="F93" s="290">
        <v>1</v>
      </c>
      <c r="G93" s="290">
        <v>1</v>
      </c>
      <c r="H93" s="290">
        <v>1</v>
      </c>
      <c r="I93" s="290">
        <v>1</v>
      </c>
      <c r="J93" s="289">
        <v>1</v>
      </c>
    </row>
    <row r="94" spans="2:10">
      <c r="B94" s="246" t="s">
        <v>783</v>
      </c>
      <c r="C94" s="291" t="s">
        <v>703</v>
      </c>
      <c r="D94" s="290">
        <v>1</v>
      </c>
      <c r="E94" s="290">
        <v>1</v>
      </c>
      <c r="F94" s="290">
        <v>1.0000430818260631</v>
      </c>
      <c r="G94" s="290">
        <v>1</v>
      </c>
      <c r="H94" s="290">
        <v>1</v>
      </c>
      <c r="I94" s="290">
        <v>1</v>
      </c>
      <c r="J94" s="289">
        <v>1.0000088761366321</v>
      </c>
    </row>
    <row r="95" spans="2:10">
      <c r="B95" s="246" t="s">
        <v>825</v>
      </c>
      <c r="C95" s="291" t="s">
        <v>896</v>
      </c>
      <c r="D95" s="290">
        <v>0.99871303232801323</v>
      </c>
      <c r="E95" s="290">
        <v>0.99871303232801356</v>
      </c>
      <c r="F95" s="290">
        <v>0.99871303232801367</v>
      </c>
      <c r="G95" s="290">
        <v>0.99871303232801334</v>
      </c>
      <c r="H95" s="290">
        <v>0.99871303232801334</v>
      </c>
      <c r="I95" s="290">
        <v>0.99871303232801356</v>
      </c>
      <c r="J95" s="289">
        <v>0.99871303232801323</v>
      </c>
    </row>
    <row r="96" spans="2:10">
      <c r="B96" s="246" t="s">
        <v>895</v>
      </c>
      <c r="C96" s="291" t="s">
        <v>894</v>
      </c>
      <c r="D96" s="290">
        <v>1</v>
      </c>
      <c r="E96" s="290">
        <v>0.99914270233456148</v>
      </c>
      <c r="F96" s="290">
        <v>0.99845276439953734</v>
      </c>
      <c r="G96" s="290">
        <v>1</v>
      </c>
      <c r="H96" s="290">
        <v>0.98599077199393059</v>
      </c>
      <c r="I96" s="290">
        <v>0.99107532355262895</v>
      </c>
      <c r="J96" s="289">
        <v>0.99964047484299789</v>
      </c>
    </row>
    <row r="97" spans="2:10">
      <c r="B97" s="246" t="s">
        <v>893</v>
      </c>
      <c r="C97" s="291" t="s">
        <v>892</v>
      </c>
      <c r="D97" s="290">
        <v>1</v>
      </c>
      <c r="E97" s="290">
        <v>1</v>
      </c>
      <c r="F97" s="290">
        <v>1</v>
      </c>
      <c r="G97" s="290">
        <v>0.99941727230758448</v>
      </c>
      <c r="H97" s="290">
        <v>1</v>
      </c>
      <c r="I97" s="290">
        <v>1</v>
      </c>
      <c r="J97" s="289">
        <v>0.99999776572021826</v>
      </c>
    </row>
    <row r="98" spans="2:10">
      <c r="B98" s="246" t="s">
        <v>891</v>
      </c>
      <c r="C98" s="291" t="s">
        <v>890</v>
      </c>
      <c r="D98" s="290">
        <v>1</v>
      </c>
      <c r="E98" s="290">
        <v>1</v>
      </c>
      <c r="F98" s="290">
        <v>1</v>
      </c>
      <c r="G98" s="290">
        <v>1</v>
      </c>
      <c r="H98" s="290">
        <v>1</v>
      </c>
      <c r="I98" s="290">
        <v>1</v>
      </c>
      <c r="J98" s="289">
        <v>1</v>
      </c>
    </row>
    <row r="99" spans="2:10">
      <c r="B99" s="246" t="s">
        <v>889</v>
      </c>
      <c r="C99" s="291" t="s">
        <v>888</v>
      </c>
      <c r="D99" s="290">
        <v>1</v>
      </c>
      <c r="E99" s="290">
        <v>1</v>
      </c>
      <c r="F99" s="290">
        <v>1</v>
      </c>
      <c r="G99" s="290">
        <v>1</v>
      </c>
      <c r="H99" s="290">
        <v>1</v>
      </c>
      <c r="I99" s="290">
        <v>1</v>
      </c>
      <c r="J99" s="289">
        <v>1</v>
      </c>
    </row>
    <row r="100" spans="2:10">
      <c r="B100" s="246" t="s">
        <v>887</v>
      </c>
      <c r="C100" s="291" t="s">
        <v>839</v>
      </c>
      <c r="D100" s="290">
        <v>1</v>
      </c>
      <c r="E100" s="290">
        <v>1</v>
      </c>
      <c r="F100" s="290">
        <v>1</v>
      </c>
      <c r="G100" s="290">
        <v>1</v>
      </c>
      <c r="H100" s="290">
        <v>1</v>
      </c>
      <c r="I100" s="290">
        <v>1</v>
      </c>
      <c r="J100" s="289">
        <v>1</v>
      </c>
    </row>
    <row r="101" spans="2:10">
      <c r="B101" s="246" t="s">
        <v>886</v>
      </c>
      <c r="C101" s="291" t="s">
        <v>885</v>
      </c>
      <c r="D101" s="290">
        <v>1</v>
      </c>
      <c r="E101" s="290">
        <v>1</v>
      </c>
      <c r="F101" s="290">
        <v>1</v>
      </c>
      <c r="G101" s="290">
        <v>0.99684562125135312</v>
      </c>
      <c r="H101" s="290">
        <v>1</v>
      </c>
      <c r="I101" s="290">
        <v>1</v>
      </c>
      <c r="J101" s="292">
        <v>0.99998791258153019</v>
      </c>
    </row>
    <row r="102" spans="2:10">
      <c r="B102" s="246" t="s">
        <v>884</v>
      </c>
      <c r="C102" s="291" t="s">
        <v>497</v>
      </c>
      <c r="D102" s="290">
        <v>1.0011439017424666</v>
      </c>
      <c r="E102" s="290">
        <v>1.0002421559100005</v>
      </c>
      <c r="F102" s="290">
        <v>1.0001582631519625</v>
      </c>
      <c r="G102" s="290">
        <v>1.0002271984101054</v>
      </c>
      <c r="H102" s="290">
        <v>1</v>
      </c>
      <c r="I102" s="290">
        <v>1.0000472992972247</v>
      </c>
      <c r="J102" s="289">
        <v>1.0009302935657673</v>
      </c>
    </row>
    <row r="103" spans="2:10">
      <c r="B103" s="246" t="s">
        <v>883</v>
      </c>
      <c r="C103" s="291" t="s">
        <v>882</v>
      </c>
      <c r="D103" s="290">
        <v>1.0331575037175202</v>
      </c>
      <c r="E103" s="290">
        <v>1.0057296771286195</v>
      </c>
      <c r="F103" s="290">
        <v>1.0056263653274662</v>
      </c>
      <c r="G103" s="290">
        <v>1</v>
      </c>
      <c r="H103" s="290">
        <v>1.0031740507024209</v>
      </c>
      <c r="I103" s="290">
        <v>1.0032056490291799</v>
      </c>
      <c r="J103" s="289">
        <v>1.0271631157356718</v>
      </c>
    </row>
    <row r="104" spans="2:10">
      <c r="B104" s="288" t="s">
        <v>881</v>
      </c>
      <c r="C104" s="287" t="s">
        <v>880</v>
      </c>
      <c r="D104" s="83">
        <v>33.858503783233829</v>
      </c>
      <c r="E104" s="83">
        <v>0.12199549766577643</v>
      </c>
      <c r="F104" s="83">
        <v>8.6506355354885116</v>
      </c>
      <c r="G104" s="83">
        <v>0.15968331086017545</v>
      </c>
      <c r="H104" s="83">
        <v>6.503500015675877E-4</v>
      </c>
      <c r="I104" s="83">
        <v>0.17713547968298007</v>
      </c>
      <c r="J104" s="286">
        <v>42.968603956932846</v>
      </c>
    </row>
    <row r="105" spans="2:10">
      <c r="B105" s="246"/>
      <c r="C105" s="285"/>
      <c r="D105" s="66"/>
      <c r="E105" s="66"/>
      <c r="F105" s="66"/>
      <c r="G105" s="66"/>
      <c r="H105" s="66"/>
      <c r="I105" s="66"/>
      <c r="J105" s="66"/>
    </row>
    <row r="106" spans="2:10">
      <c r="B106" s="313" t="s">
        <v>924</v>
      </c>
    </row>
    <row r="108" spans="2:10">
      <c r="B108" s="224" t="s">
        <v>558</v>
      </c>
      <c r="C108" s="224"/>
      <c r="D108" s="224"/>
      <c r="E108" s="224"/>
      <c r="F108" s="224"/>
      <c r="G108" s="224"/>
      <c r="H108" s="224"/>
      <c r="I108" s="224"/>
      <c r="J108" s="224"/>
    </row>
    <row r="109" spans="2:10">
      <c r="B109" s="224" t="s">
        <v>1</v>
      </c>
      <c r="C109" s="224"/>
      <c r="D109" s="224"/>
      <c r="E109" s="224"/>
      <c r="F109" s="224"/>
      <c r="G109" s="224"/>
      <c r="H109" s="224"/>
      <c r="I109" s="224"/>
      <c r="J109" s="224"/>
    </row>
    <row r="110" spans="2:10">
      <c r="B110" s="224" t="s">
        <v>913</v>
      </c>
      <c r="C110" s="224"/>
      <c r="D110" s="224"/>
      <c r="E110" s="224"/>
      <c r="F110" s="224"/>
      <c r="G110" s="224"/>
      <c r="H110" s="224"/>
      <c r="I110" s="224"/>
      <c r="J110" s="224"/>
    </row>
    <row r="111" spans="2:10">
      <c r="B111" s="224" t="s">
        <v>912</v>
      </c>
      <c r="C111" s="224"/>
      <c r="D111" s="224"/>
      <c r="E111" s="224"/>
      <c r="F111" s="224"/>
      <c r="G111" s="224"/>
      <c r="H111" s="224"/>
      <c r="I111" s="224"/>
      <c r="J111" s="224"/>
    </row>
    <row r="112" spans="2:10">
      <c r="B112" t="s">
        <v>551</v>
      </c>
    </row>
    <row r="113" spans="2:10">
      <c r="B113" s="224" t="s">
        <v>923</v>
      </c>
      <c r="C113" s="224"/>
      <c r="D113" s="224"/>
      <c r="E113" s="224"/>
      <c r="F113" s="224"/>
      <c r="G113" s="224"/>
      <c r="H113" s="224"/>
      <c r="I113" s="224"/>
      <c r="J113" s="224"/>
    </row>
    <row r="114" spans="2:10">
      <c r="D114" s="302" t="s">
        <v>910</v>
      </c>
      <c r="E114" s="25"/>
      <c r="F114" s="25"/>
      <c r="G114" s="25"/>
      <c r="H114" s="25"/>
      <c r="I114" s="25"/>
      <c r="J114" s="25"/>
    </row>
    <row r="115" spans="2:10" ht="25.5">
      <c r="B115" s="114" t="s">
        <v>909</v>
      </c>
      <c r="C115" s="116" t="s">
        <v>908</v>
      </c>
      <c r="D115" s="26" t="s">
        <v>907</v>
      </c>
      <c r="E115" s="26" t="s">
        <v>906</v>
      </c>
      <c r="F115" s="26" t="s">
        <v>10</v>
      </c>
      <c r="G115" s="26" t="s">
        <v>905</v>
      </c>
      <c r="H115" s="26" t="s">
        <v>13</v>
      </c>
      <c r="I115" s="26" t="s">
        <v>9</v>
      </c>
      <c r="J115" s="301" t="s">
        <v>564</v>
      </c>
    </row>
    <row r="116" spans="2:10">
      <c r="B116" s="211" t="s">
        <v>551</v>
      </c>
      <c r="C116" s="300" t="s">
        <v>904</v>
      </c>
      <c r="D116" s="299"/>
      <c r="E116" s="299"/>
      <c r="F116" s="299"/>
      <c r="G116" s="299"/>
      <c r="H116" s="299"/>
      <c r="I116" s="299"/>
      <c r="J116" s="298"/>
    </row>
    <row r="117" spans="2:10">
      <c r="B117" s="246" t="s">
        <v>740</v>
      </c>
      <c r="C117" s="291" t="s">
        <v>903</v>
      </c>
      <c r="D117" s="296">
        <v>137293</v>
      </c>
      <c r="E117" s="296">
        <v>137293</v>
      </c>
      <c r="F117" s="296">
        <v>137293</v>
      </c>
      <c r="G117" s="296">
        <v>137293</v>
      </c>
      <c r="H117" s="296">
        <v>137293</v>
      </c>
      <c r="I117" s="296">
        <v>137293</v>
      </c>
      <c r="J117" s="295">
        <v>137293</v>
      </c>
    </row>
    <row r="118" spans="2:10">
      <c r="B118" s="246" t="s">
        <v>741</v>
      </c>
      <c r="C118" s="291" t="s">
        <v>902</v>
      </c>
      <c r="D118" s="294">
        <v>4872448.47</v>
      </c>
      <c r="E118" s="294">
        <v>15883037.770000046</v>
      </c>
      <c r="F118" s="294">
        <v>26921529.739999834</v>
      </c>
      <c r="G118" s="294">
        <v>7081894.2699999874</v>
      </c>
      <c r="H118" s="294">
        <v>665919.38000000117</v>
      </c>
      <c r="I118" s="294">
        <v>1268663.419999999</v>
      </c>
      <c r="J118" s="293">
        <v>56693493.049999878</v>
      </c>
    </row>
    <row r="119" spans="2:10">
      <c r="B119" s="246" t="s">
        <v>804</v>
      </c>
      <c r="C119" s="291" t="s">
        <v>901</v>
      </c>
      <c r="D119" s="94">
        <v>35.489416576227484</v>
      </c>
      <c r="E119" s="94">
        <v>115.68716373012496</v>
      </c>
      <c r="F119" s="94">
        <v>196.08814535336714</v>
      </c>
      <c r="G119" s="94">
        <v>51.582340468924038</v>
      </c>
      <c r="H119" s="94">
        <v>4.8503520208605035</v>
      </c>
      <c r="I119" s="94">
        <v>9.2405542890023451</v>
      </c>
      <c r="J119" s="73">
        <v>412.93797243850645</v>
      </c>
    </row>
    <row r="120" spans="2:10">
      <c r="B120" s="246" t="s">
        <v>743</v>
      </c>
      <c r="C120" s="291" t="s">
        <v>900</v>
      </c>
      <c r="D120" s="290">
        <v>1.0080432878331786</v>
      </c>
      <c r="E120" s="290">
        <v>1.0080432878331786</v>
      </c>
      <c r="F120" s="290">
        <v>1.0080432878331786</v>
      </c>
      <c r="G120" s="290">
        <v>1.0022685277237742</v>
      </c>
      <c r="H120" s="290">
        <v>1.0080432878331786</v>
      </c>
      <c r="I120" s="290">
        <v>1.0080432878331789</v>
      </c>
      <c r="J120" s="289">
        <v>1.0073219309661154</v>
      </c>
    </row>
    <row r="121" spans="2:10">
      <c r="B121" s="246" t="s">
        <v>796</v>
      </c>
      <c r="C121" s="291" t="s">
        <v>899</v>
      </c>
      <c r="D121" s="290">
        <v>1</v>
      </c>
      <c r="E121" s="290">
        <v>1</v>
      </c>
      <c r="F121" s="290">
        <v>0.99990780303966709</v>
      </c>
      <c r="G121" s="290">
        <v>0.99659368479015431</v>
      </c>
      <c r="H121" s="290">
        <v>1</v>
      </c>
      <c r="I121" s="290">
        <v>1</v>
      </c>
      <c r="J121" s="289">
        <v>0.99953282104499463</v>
      </c>
    </row>
    <row r="122" spans="2:10">
      <c r="B122" s="246" t="s">
        <v>766</v>
      </c>
      <c r="C122" s="291" t="s">
        <v>898</v>
      </c>
      <c r="D122" s="290">
        <v>1</v>
      </c>
      <c r="E122" s="290">
        <v>1</v>
      </c>
      <c r="F122" s="290">
        <v>1.0029051518745797</v>
      </c>
      <c r="G122" s="290">
        <v>1</v>
      </c>
      <c r="H122" s="290">
        <v>1</v>
      </c>
      <c r="I122" s="290">
        <v>1</v>
      </c>
      <c r="J122" s="289">
        <v>1.0013810491983306</v>
      </c>
    </row>
    <row r="123" spans="2:10">
      <c r="B123" s="246" t="s">
        <v>767</v>
      </c>
      <c r="C123" s="291" t="s">
        <v>897</v>
      </c>
      <c r="D123" s="290">
        <v>1</v>
      </c>
      <c r="E123" s="290">
        <v>1</v>
      </c>
      <c r="F123" s="290">
        <v>1</v>
      </c>
      <c r="G123" s="290">
        <v>1</v>
      </c>
      <c r="H123" s="290">
        <v>1</v>
      </c>
      <c r="I123" s="290">
        <v>1</v>
      </c>
      <c r="J123" s="289">
        <v>1</v>
      </c>
    </row>
    <row r="124" spans="2:10">
      <c r="B124" s="246" t="s">
        <v>783</v>
      </c>
      <c r="C124" s="291" t="s">
        <v>703</v>
      </c>
      <c r="D124" s="290">
        <v>1</v>
      </c>
      <c r="E124" s="290">
        <v>1</v>
      </c>
      <c r="F124" s="290">
        <v>1.0006033648017112</v>
      </c>
      <c r="G124" s="290">
        <v>1</v>
      </c>
      <c r="H124" s="290">
        <v>1</v>
      </c>
      <c r="I124" s="290">
        <v>1</v>
      </c>
      <c r="J124" s="289">
        <v>1.0002872637160216</v>
      </c>
    </row>
    <row r="125" spans="2:10">
      <c r="B125" s="246" t="s">
        <v>825</v>
      </c>
      <c r="C125" s="291" t="s">
        <v>896</v>
      </c>
      <c r="D125" s="290">
        <v>0.99871303232801345</v>
      </c>
      <c r="E125" s="290">
        <v>0.99871303232801367</v>
      </c>
      <c r="F125" s="290">
        <v>0.99871303232801356</v>
      </c>
      <c r="G125" s="290">
        <v>0.99871303232801345</v>
      </c>
      <c r="H125" s="290">
        <v>0.99871303232801356</v>
      </c>
      <c r="I125" s="290">
        <v>0.99871303232801334</v>
      </c>
      <c r="J125" s="289">
        <v>0.99871303232801345</v>
      </c>
    </row>
    <row r="126" spans="2:10">
      <c r="B126" s="246" t="s">
        <v>895</v>
      </c>
      <c r="C126" s="291" t="s">
        <v>894</v>
      </c>
      <c r="D126" s="290">
        <v>1</v>
      </c>
      <c r="E126" s="290">
        <v>0.99995606561477057</v>
      </c>
      <c r="F126" s="290">
        <v>0.99836053795413449</v>
      </c>
      <c r="G126" s="290">
        <v>1</v>
      </c>
      <c r="H126" s="290">
        <v>0.99277365677508878</v>
      </c>
      <c r="I126" s="290">
        <v>0.99412125124566131</v>
      </c>
      <c r="J126" s="289">
        <v>0.99899057045695394</v>
      </c>
    </row>
    <row r="127" spans="2:10">
      <c r="B127" s="246" t="s">
        <v>893</v>
      </c>
      <c r="C127" s="291" t="s">
        <v>892</v>
      </c>
      <c r="D127" s="290">
        <v>1</v>
      </c>
      <c r="E127" s="290">
        <v>1</v>
      </c>
      <c r="F127" s="290">
        <v>1</v>
      </c>
      <c r="G127" s="290">
        <v>0.9987400935517009</v>
      </c>
      <c r="H127" s="290">
        <v>1</v>
      </c>
      <c r="I127" s="290">
        <v>1</v>
      </c>
      <c r="J127" s="289">
        <v>0.9998439707932818</v>
      </c>
    </row>
    <row r="128" spans="2:10">
      <c r="B128" s="246" t="s">
        <v>891</v>
      </c>
      <c r="C128" s="291" t="s">
        <v>890</v>
      </c>
      <c r="D128" s="290">
        <v>1</v>
      </c>
      <c r="E128" s="290">
        <v>1</v>
      </c>
      <c r="F128" s="290">
        <v>1</v>
      </c>
      <c r="G128" s="290">
        <v>1</v>
      </c>
      <c r="H128" s="290">
        <v>1</v>
      </c>
      <c r="I128" s="290">
        <v>1</v>
      </c>
      <c r="J128" s="289">
        <v>1</v>
      </c>
    </row>
    <row r="129" spans="2:10">
      <c r="B129" s="246" t="s">
        <v>889</v>
      </c>
      <c r="C129" s="291" t="s">
        <v>888</v>
      </c>
      <c r="D129" s="290">
        <v>1.0000554541026789</v>
      </c>
      <c r="E129" s="290">
        <v>1</v>
      </c>
      <c r="F129" s="290">
        <v>1</v>
      </c>
      <c r="G129" s="290">
        <v>1</v>
      </c>
      <c r="H129" s="290">
        <v>1</v>
      </c>
      <c r="I129" s="290">
        <v>1</v>
      </c>
      <c r="J129" s="289">
        <v>1.0000047691812317</v>
      </c>
    </row>
    <row r="130" spans="2:10">
      <c r="B130" s="246" t="s">
        <v>887</v>
      </c>
      <c r="C130" s="291" t="s">
        <v>839</v>
      </c>
      <c r="D130" s="290">
        <v>1</v>
      </c>
      <c r="E130" s="290">
        <v>1</v>
      </c>
      <c r="F130" s="290">
        <v>1</v>
      </c>
      <c r="G130" s="290">
        <v>1</v>
      </c>
      <c r="H130" s="290">
        <v>1</v>
      </c>
      <c r="I130" s="290">
        <v>1</v>
      </c>
      <c r="J130" s="289">
        <v>1</v>
      </c>
    </row>
    <row r="131" spans="2:10">
      <c r="B131" s="246" t="s">
        <v>886</v>
      </c>
      <c r="C131" s="291" t="s">
        <v>885</v>
      </c>
      <c r="D131" s="290">
        <v>1</v>
      </c>
      <c r="E131" s="290">
        <v>1</v>
      </c>
      <c r="F131" s="290">
        <v>1</v>
      </c>
      <c r="G131" s="290">
        <v>0.99682789941329919</v>
      </c>
      <c r="H131" s="290">
        <v>1</v>
      </c>
      <c r="I131" s="290">
        <v>1</v>
      </c>
      <c r="J131" s="292">
        <v>0.99960759662563647</v>
      </c>
    </row>
    <row r="132" spans="2:10">
      <c r="B132" s="246" t="s">
        <v>884</v>
      </c>
      <c r="C132" s="291" t="s">
        <v>497</v>
      </c>
      <c r="D132" s="290">
        <v>1.0002703763364638</v>
      </c>
      <c r="E132" s="290">
        <v>1.002153370045441</v>
      </c>
      <c r="F132" s="290">
        <v>1.0000205812315155</v>
      </c>
      <c r="G132" s="290">
        <v>1.0003075365377894</v>
      </c>
      <c r="H132" s="290">
        <v>1</v>
      </c>
      <c r="I132" s="290">
        <v>1</v>
      </c>
      <c r="J132" s="289">
        <v>1.0006749013710752</v>
      </c>
    </row>
    <row r="133" spans="2:10">
      <c r="B133" s="246" t="s">
        <v>883</v>
      </c>
      <c r="C133" s="291" t="s">
        <v>882</v>
      </c>
      <c r="D133" s="290">
        <v>1.0284010561348831</v>
      </c>
      <c r="E133" s="290">
        <v>1.0061924718622466</v>
      </c>
      <c r="F133" s="290">
        <v>1.0063185699589707</v>
      </c>
      <c r="G133" s="290">
        <v>1</v>
      </c>
      <c r="H133" s="290">
        <v>1.0021926828407974</v>
      </c>
      <c r="I133" s="290">
        <v>1.0045745895398563</v>
      </c>
      <c r="J133" s="289">
        <v>1.007316253387109</v>
      </c>
    </row>
    <row r="134" spans="2:10">
      <c r="B134" s="288" t="s">
        <v>881</v>
      </c>
      <c r="C134" s="287" t="s">
        <v>880</v>
      </c>
      <c r="D134" s="83">
        <v>36.755536215569308</v>
      </c>
      <c r="E134" s="83">
        <v>117.4359991278029</v>
      </c>
      <c r="F134" s="83">
        <v>199.0145589488684</v>
      </c>
      <c r="G134" s="83">
        <v>51.244846306950002</v>
      </c>
      <c r="H134" s="83">
        <v>4.8584152433487189</v>
      </c>
      <c r="I134" s="83">
        <v>9.2905081470029209</v>
      </c>
      <c r="J134" s="286">
        <v>418.59986398954226</v>
      </c>
    </row>
    <row r="137" spans="2:10">
      <c r="B137" s="224" t="s">
        <v>922</v>
      </c>
      <c r="C137" s="224"/>
      <c r="D137" s="224"/>
      <c r="E137" s="224"/>
      <c r="F137" s="224"/>
      <c r="G137" s="224"/>
      <c r="H137" s="224"/>
      <c r="I137" s="224"/>
      <c r="J137" s="224"/>
    </row>
    <row r="138" spans="2:10">
      <c r="D138" s="302" t="s">
        <v>910</v>
      </c>
      <c r="E138" s="25"/>
      <c r="F138" s="25"/>
      <c r="G138" s="25"/>
      <c r="H138" s="25"/>
      <c r="I138" s="25"/>
      <c r="J138" s="25"/>
    </row>
    <row r="139" spans="2:10" ht="25.5">
      <c r="B139" s="114" t="s">
        <v>909</v>
      </c>
      <c r="C139" s="116" t="s">
        <v>908</v>
      </c>
      <c r="D139" s="26" t="s">
        <v>907</v>
      </c>
      <c r="E139" s="26" t="s">
        <v>906</v>
      </c>
      <c r="F139" s="26" t="s">
        <v>10</v>
      </c>
      <c r="G139" s="26" t="s">
        <v>905</v>
      </c>
      <c r="H139" s="26" t="s">
        <v>13</v>
      </c>
      <c r="I139" s="26" t="s">
        <v>9</v>
      </c>
      <c r="J139" s="301" t="s">
        <v>564</v>
      </c>
    </row>
    <row r="140" spans="2:10">
      <c r="B140" s="211" t="s">
        <v>551</v>
      </c>
      <c r="C140" s="300" t="s">
        <v>904</v>
      </c>
      <c r="D140" s="299"/>
      <c r="E140" s="299"/>
      <c r="F140" s="299"/>
      <c r="G140" s="299"/>
      <c r="H140" s="299"/>
      <c r="I140" s="299"/>
      <c r="J140" s="298"/>
    </row>
    <row r="141" spans="2:10">
      <c r="B141" s="246" t="s">
        <v>740</v>
      </c>
      <c r="C141" s="291" t="s">
        <v>903</v>
      </c>
      <c r="D141" s="296">
        <v>137293</v>
      </c>
      <c r="E141" s="296">
        <v>137293</v>
      </c>
      <c r="F141" s="296">
        <v>137293</v>
      </c>
      <c r="G141" s="296">
        <v>137293</v>
      </c>
      <c r="H141" s="296">
        <v>137293</v>
      </c>
      <c r="I141" s="296">
        <v>137293</v>
      </c>
      <c r="J141" s="295">
        <v>137293</v>
      </c>
    </row>
    <row r="142" spans="2:10">
      <c r="B142" s="246" t="s">
        <v>741</v>
      </c>
      <c r="C142" s="291" t="s">
        <v>902</v>
      </c>
      <c r="D142" s="294">
        <v>62493673.350000486</v>
      </c>
      <c r="E142" s="294">
        <v>206616.44</v>
      </c>
      <c r="F142" s="294">
        <v>16904923.200000107</v>
      </c>
      <c r="G142" s="294">
        <v>316400.92000000022</v>
      </c>
      <c r="H142" s="294">
        <v>269.82</v>
      </c>
      <c r="I142" s="294">
        <v>191961.16000000003</v>
      </c>
      <c r="J142" s="293">
        <v>80113844.890000582</v>
      </c>
    </row>
    <row r="143" spans="2:10">
      <c r="B143" s="246" t="s">
        <v>804</v>
      </c>
      <c r="C143" s="291" t="s">
        <v>918</v>
      </c>
      <c r="D143" s="94">
        <v>455.18470242474478</v>
      </c>
      <c r="E143" s="94">
        <v>1.5049306228285493</v>
      </c>
      <c r="F143" s="94">
        <v>123.13026301413844</v>
      </c>
      <c r="G143" s="94">
        <v>2.3045670208969153</v>
      </c>
      <c r="H143" s="94">
        <v>1.9652859213506878E-3</v>
      </c>
      <c r="I143" s="94">
        <v>1.3981860692096468</v>
      </c>
      <c r="J143" s="73">
        <v>583.52461443773961</v>
      </c>
    </row>
    <row r="144" spans="2:10">
      <c r="B144" s="246" t="s">
        <v>743</v>
      </c>
      <c r="C144" s="291" t="s">
        <v>900</v>
      </c>
      <c r="D144" s="290">
        <v>1.0080432878331784</v>
      </c>
      <c r="E144" s="290">
        <v>1.0080432878331784</v>
      </c>
      <c r="F144" s="290">
        <v>1.0080432878331789</v>
      </c>
      <c r="G144" s="290">
        <v>1.0022685277237744</v>
      </c>
      <c r="H144" s="290">
        <v>1.0080432878331789</v>
      </c>
      <c r="I144" s="290">
        <v>1.0080432878331786</v>
      </c>
      <c r="J144" s="289">
        <v>1.0080204810459885</v>
      </c>
    </row>
    <row r="145" spans="2:10">
      <c r="B145" s="246" t="s">
        <v>796</v>
      </c>
      <c r="C145" s="291" t="s">
        <v>899</v>
      </c>
      <c r="D145" s="290">
        <v>1</v>
      </c>
      <c r="E145" s="290">
        <v>1</v>
      </c>
      <c r="F145" s="290">
        <v>0.99991174801928073</v>
      </c>
      <c r="G145" s="290">
        <v>0.99661142083319465</v>
      </c>
      <c r="H145" s="290">
        <v>1</v>
      </c>
      <c r="I145" s="290">
        <v>1</v>
      </c>
      <c r="J145" s="289">
        <v>0.99996807095709384</v>
      </c>
    </row>
    <row r="146" spans="2:10">
      <c r="B146" s="246" t="s">
        <v>766</v>
      </c>
      <c r="C146" s="291" t="s">
        <v>898</v>
      </c>
      <c r="D146" s="290">
        <v>1</v>
      </c>
      <c r="E146" s="290">
        <v>1</v>
      </c>
      <c r="F146" s="290">
        <v>1.0029728146448327</v>
      </c>
      <c r="G146" s="290">
        <v>1</v>
      </c>
      <c r="H146" s="290">
        <v>1</v>
      </c>
      <c r="I146" s="290">
        <v>1</v>
      </c>
      <c r="J146" s="289">
        <v>1.0006272762178965</v>
      </c>
    </row>
    <row r="147" spans="2:10">
      <c r="B147" s="246" t="s">
        <v>767</v>
      </c>
      <c r="C147" s="291" t="s">
        <v>897</v>
      </c>
      <c r="D147" s="290">
        <v>1</v>
      </c>
      <c r="E147" s="290">
        <v>1</v>
      </c>
      <c r="F147" s="290">
        <v>1</v>
      </c>
      <c r="G147" s="290">
        <v>1</v>
      </c>
      <c r="H147" s="290">
        <v>1</v>
      </c>
      <c r="I147" s="290">
        <v>1</v>
      </c>
      <c r="J147" s="289">
        <v>1</v>
      </c>
    </row>
    <row r="148" spans="2:10">
      <c r="B148" s="246" t="s">
        <v>783</v>
      </c>
      <c r="C148" s="291" t="s">
        <v>703</v>
      </c>
      <c r="D148" s="290">
        <v>1</v>
      </c>
      <c r="E148" s="290">
        <v>1</v>
      </c>
      <c r="F148" s="290">
        <v>1.0000137992611604</v>
      </c>
      <c r="G148" s="290">
        <v>1</v>
      </c>
      <c r="H148" s="290">
        <v>1</v>
      </c>
      <c r="I148" s="290">
        <v>1</v>
      </c>
      <c r="J148" s="289">
        <v>1.0000029185265544</v>
      </c>
    </row>
    <row r="149" spans="2:10">
      <c r="B149" s="246" t="s">
        <v>825</v>
      </c>
      <c r="C149" s="291" t="s">
        <v>896</v>
      </c>
      <c r="D149" s="290">
        <v>0.99871303232801345</v>
      </c>
      <c r="E149" s="290">
        <v>0.99871303232801356</v>
      </c>
      <c r="F149" s="290">
        <v>0.99871303232801367</v>
      </c>
      <c r="G149" s="290">
        <v>0.99871303232801356</v>
      </c>
      <c r="H149" s="290">
        <v>0.99871303232801345</v>
      </c>
      <c r="I149" s="290">
        <v>0.99871303232801356</v>
      </c>
      <c r="J149" s="289">
        <v>0.99871303232801334</v>
      </c>
    </row>
    <row r="150" spans="2:10">
      <c r="B150" s="246" t="s">
        <v>895</v>
      </c>
      <c r="C150" s="291" t="s">
        <v>894</v>
      </c>
      <c r="D150" s="290">
        <v>1</v>
      </c>
      <c r="E150" s="290">
        <v>0.99948605977336569</v>
      </c>
      <c r="F150" s="290">
        <v>0.99871435107912077</v>
      </c>
      <c r="G150" s="290">
        <v>1</v>
      </c>
      <c r="H150" s="290">
        <v>1</v>
      </c>
      <c r="I150" s="290">
        <v>0.99263854990249067</v>
      </c>
      <c r="J150" s="289">
        <v>0.99970913052989541</v>
      </c>
    </row>
    <row r="151" spans="2:10">
      <c r="B151" s="246" t="s">
        <v>893</v>
      </c>
      <c r="C151" s="291" t="s">
        <v>892</v>
      </c>
      <c r="D151" s="290">
        <v>1</v>
      </c>
      <c r="E151" s="290">
        <v>1</v>
      </c>
      <c r="F151" s="290">
        <v>1</v>
      </c>
      <c r="G151" s="290">
        <v>0.99874011597343348</v>
      </c>
      <c r="H151" s="290">
        <v>1</v>
      </c>
      <c r="I151" s="290">
        <v>1</v>
      </c>
      <c r="J151" s="289">
        <v>0.99999507089655715</v>
      </c>
    </row>
    <row r="152" spans="2:10">
      <c r="B152" s="246" t="s">
        <v>891</v>
      </c>
      <c r="C152" s="291" t="s">
        <v>890</v>
      </c>
      <c r="D152" s="290">
        <v>1</v>
      </c>
      <c r="E152" s="290">
        <v>1</v>
      </c>
      <c r="F152" s="290">
        <v>1</v>
      </c>
      <c r="G152" s="290">
        <v>1</v>
      </c>
      <c r="H152" s="290">
        <v>1</v>
      </c>
      <c r="I152" s="290">
        <v>1</v>
      </c>
      <c r="J152" s="289">
        <v>1</v>
      </c>
    </row>
    <row r="153" spans="2:10">
      <c r="B153" s="246" t="s">
        <v>889</v>
      </c>
      <c r="C153" s="291" t="s">
        <v>888</v>
      </c>
      <c r="D153" s="290">
        <v>1</v>
      </c>
      <c r="E153" s="290">
        <v>1</v>
      </c>
      <c r="F153" s="290">
        <v>1</v>
      </c>
      <c r="G153" s="290">
        <v>1</v>
      </c>
      <c r="H153" s="290">
        <v>1</v>
      </c>
      <c r="I153" s="290">
        <v>1</v>
      </c>
      <c r="J153" s="289">
        <v>1</v>
      </c>
    </row>
    <row r="154" spans="2:10">
      <c r="B154" s="246" t="s">
        <v>887</v>
      </c>
      <c r="C154" s="291" t="s">
        <v>839</v>
      </c>
      <c r="D154" s="290">
        <v>1</v>
      </c>
      <c r="E154" s="290">
        <v>1</v>
      </c>
      <c r="F154" s="290">
        <v>1</v>
      </c>
      <c r="G154" s="290">
        <v>1</v>
      </c>
      <c r="H154" s="290">
        <v>1</v>
      </c>
      <c r="I154" s="290">
        <v>1</v>
      </c>
      <c r="J154" s="289">
        <v>1</v>
      </c>
    </row>
    <row r="155" spans="2:10">
      <c r="B155" s="246" t="s">
        <v>886</v>
      </c>
      <c r="C155" s="291" t="s">
        <v>885</v>
      </c>
      <c r="D155" s="290">
        <v>1</v>
      </c>
      <c r="E155" s="290">
        <v>1</v>
      </c>
      <c r="F155" s="290">
        <v>1</v>
      </c>
      <c r="G155" s="290">
        <v>0.99682649038273619</v>
      </c>
      <c r="H155" s="290">
        <v>1</v>
      </c>
      <c r="I155" s="290">
        <v>1</v>
      </c>
      <c r="J155" s="292">
        <v>0.9999875997107267</v>
      </c>
    </row>
    <row r="156" spans="2:10">
      <c r="B156" s="246" t="s">
        <v>884</v>
      </c>
      <c r="C156" s="291" t="s">
        <v>497</v>
      </c>
      <c r="D156" s="290">
        <v>1.0002602852824152</v>
      </c>
      <c r="E156" s="290">
        <v>1.0013927576866644</v>
      </c>
      <c r="F156" s="290">
        <v>1.0000227717547827</v>
      </c>
      <c r="G156" s="290">
        <v>1.0002848270595399</v>
      </c>
      <c r="H156" s="290">
        <v>1</v>
      </c>
      <c r="I156" s="290">
        <v>1</v>
      </c>
      <c r="J156" s="289">
        <v>1.000212494244507</v>
      </c>
    </row>
    <row r="157" spans="2:10">
      <c r="B157" s="246" t="s">
        <v>883</v>
      </c>
      <c r="C157" s="291" t="s">
        <v>882</v>
      </c>
      <c r="D157" s="290">
        <v>1.0279014327927198</v>
      </c>
      <c r="E157" s="290">
        <v>1.0069487451045611</v>
      </c>
      <c r="F157" s="290">
        <v>1.0061532399839828</v>
      </c>
      <c r="G157" s="290">
        <v>1</v>
      </c>
      <c r="H157" s="290">
        <v>1.0035860906688765</v>
      </c>
      <c r="I157" s="290">
        <v>1.004718659678409</v>
      </c>
      <c r="J157" s="289">
        <v>1.0230890957368943</v>
      </c>
    </row>
    <row r="158" spans="2:10">
      <c r="B158" s="288" t="s">
        <v>881</v>
      </c>
      <c r="C158" s="287" t="s">
        <v>880</v>
      </c>
      <c r="D158" s="83">
        <v>471.16395055979098</v>
      </c>
      <c r="E158" s="83">
        <v>1.5269504035238164</v>
      </c>
      <c r="F158" s="83">
        <v>124.92715278924467</v>
      </c>
      <c r="G158" s="83">
        <v>2.2894742274908277</v>
      </c>
      <c r="H158" s="83">
        <v>1.9856389157059656E-3</v>
      </c>
      <c r="I158" s="83">
        <v>1.4038492535445686</v>
      </c>
      <c r="J158" s="286">
        <v>601.31336287251054</v>
      </c>
    </row>
    <row r="159" spans="2:10">
      <c r="B159" s="246"/>
      <c r="C159" s="285"/>
      <c r="D159" s="66"/>
      <c r="E159" s="66"/>
      <c r="F159" s="66"/>
      <c r="G159" s="66"/>
      <c r="H159" s="66"/>
      <c r="I159" s="66"/>
      <c r="J159" s="66"/>
    </row>
    <row r="160" spans="2:10">
      <c r="B160" s="313" t="s">
        <v>921</v>
      </c>
    </row>
    <row r="162" spans="2:10">
      <c r="B162" s="224" t="s">
        <v>558</v>
      </c>
      <c r="C162" s="224"/>
      <c r="D162" s="224"/>
      <c r="E162" s="224"/>
      <c r="F162" s="224"/>
      <c r="G162" s="224"/>
      <c r="H162" s="224"/>
      <c r="I162" s="224"/>
      <c r="J162" s="224"/>
    </row>
    <row r="163" spans="2:10">
      <c r="B163" s="224" t="s">
        <v>1</v>
      </c>
      <c r="C163" s="224"/>
      <c r="D163" s="224"/>
      <c r="E163" s="224"/>
      <c r="F163" s="224"/>
      <c r="G163" s="224"/>
      <c r="H163" s="224"/>
      <c r="I163" s="224"/>
      <c r="J163" s="224"/>
    </row>
    <row r="164" spans="2:10">
      <c r="B164" s="224" t="s">
        <v>913</v>
      </c>
      <c r="C164" s="224"/>
      <c r="D164" s="224"/>
      <c r="E164" s="224"/>
      <c r="F164" s="224"/>
      <c r="G164" s="224"/>
      <c r="H164" s="224"/>
      <c r="I164" s="224"/>
      <c r="J164" s="224"/>
    </row>
    <row r="165" spans="2:10">
      <c r="B165" s="224" t="s">
        <v>912</v>
      </c>
      <c r="C165" s="224"/>
      <c r="D165" s="224"/>
      <c r="E165" s="224"/>
      <c r="F165" s="224"/>
      <c r="G165" s="224"/>
      <c r="H165" s="224"/>
      <c r="I165" s="224"/>
      <c r="J165" s="224"/>
    </row>
    <row r="166" spans="2:10">
      <c r="B166" t="s">
        <v>551</v>
      </c>
    </row>
    <row r="167" spans="2:10">
      <c r="B167" s="224" t="s">
        <v>920</v>
      </c>
      <c r="C167" s="224"/>
      <c r="D167" s="224"/>
      <c r="E167" s="224"/>
      <c r="F167" s="224"/>
      <c r="G167" s="224"/>
      <c r="H167" s="224"/>
      <c r="I167" s="224"/>
      <c r="J167" s="224"/>
    </row>
    <row r="168" spans="2:10">
      <c r="D168" s="302" t="s">
        <v>910</v>
      </c>
      <c r="E168" s="25"/>
      <c r="F168" s="25"/>
      <c r="G168" s="25"/>
      <c r="H168" s="25"/>
      <c r="I168" s="25"/>
      <c r="J168" s="25"/>
    </row>
    <row r="169" spans="2:10" ht="25.5">
      <c r="B169" s="114" t="s">
        <v>909</v>
      </c>
      <c r="C169" s="116" t="s">
        <v>908</v>
      </c>
      <c r="D169" s="26" t="s">
        <v>907</v>
      </c>
      <c r="E169" s="26" t="s">
        <v>906</v>
      </c>
      <c r="F169" s="26" t="s">
        <v>10</v>
      </c>
      <c r="G169" s="26" t="s">
        <v>905</v>
      </c>
      <c r="H169" s="26" t="s">
        <v>13</v>
      </c>
      <c r="I169" s="26" t="s">
        <v>9</v>
      </c>
      <c r="J169" s="301" t="s">
        <v>564</v>
      </c>
    </row>
    <row r="170" spans="2:10">
      <c r="B170" s="211" t="s">
        <v>551</v>
      </c>
      <c r="C170" s="300" t="s">
        <v>904</v>
      </c>
      <c r="D170" s="299"/>
      <c r="E170" s="299"/>
      <c r="F170" s="299"/>
      <c r="G170" s="299"/>
      <c r="H170" s="299"/>
      <c r="I170" s="299"/>
      <c r="J170" s="298"/>
    </row>
    <row r="171" spans="2:10">
      <c r="B171" s="246" t="s">
        <v>740</v>
      </c>
      <c r="C171" s="291" t="s">
        <v>903</v>
      </c>
      <c r="D171" s="296">
        <v>6339</v>
      </c>
      <c r="E171" s="296">
        <v>6339</v>
      </c>
      <c r="F171" s="296">
        <v>6339</v>
      </c>
      <c r="G171" s="296">
        <v>6339</v>
      </c>
      <c r="H171" s="296">
        <v>6339</v>
      </c>
      <c r="I171" s="296">
        <v>6339</v>
      </c>
      <c r="J171" s="295">
        <v>6339</v>
      </c>
    </row>
    <row r="172" spans="2:10">
      <c r="B172" s="246" t="s">
        <v>741</v>
      </c>
      <c r="C172" s="291" t="s">
        <v>902</v>
      </c>
      <c r="D172" s="294">
        <v>25687969.299999997</v>
      </c>
      <c r="E172" s="294">
        <v>1428924.6599999983</v>
      </c>
      <c r="F172" s="294">
        <v>9830039.7999999523</v>
      </c>
      <c r="G172" s="294">
        <v>3714071.2399999942</v>
      </c>
      <c r="H172" s="294">
        <v>4456.619999999999</v>
      </c>
      <c r="I172" s="294">
        <v>1602922.7100000014</v>
      </c>
      <c r="J172" s="293">
        <v>42268384.329999939</v>
      </c>
    </row>
    <row r="173" spans="2:10">
      <c r="B173" s="246" t="s">
        <v>804</v>
      </c>
      <c r="C173" s="291" t="s">
        <v>901</v>
      </c>
      <c r="D173" s="94">
        <v>4052.3693484776772</v>
      </c>
      <c r="E173" s="94">
        <v>225.41799337434901</v>
      </c>
      <c r="F173" s="94">
        <v>1550.7240574222988</v>
      </c>
      <c r="G173" s="94">
        <v>585.90806751853518</v>
      </c>
      <c r="H173" s="94">
        <v>0.70304779933743478</v>
      </c>
      <c r="I173" s="94">
        <v>252.86681022243278</v>
      </c>
      <c r="J173" s="73">
        <v>6667.9893248146309</v>
      </c>
    </row>
    <row r="174" spans="2:10">
      <c r="B174" s="246" t="s">
        <v>743</v>
      </c>
      <c r="C174" s="291" t="s">
        <v>900</v>
      </c>
      <c r="D174" s="290">
        <v>1.0080432878331786</v>
      </c>
      <c r="E174" s="290">
        <v>1.0080432878331786</v>
      </c>
      <c r="F174" s="290">
        <v>1.0080432878331789</v>
      </c>
      <c r="G174" s="290">
        <v>1.0022685277237742</v>
      </c>
      <c r="H174" s="290">
        <v>1.0080432878331789</v>
      </c>
      <c r="I174" s="290">
        <v>1.0080432878331786</v>
      </c>
      <c r="J174" s="289">
        <v>1.0075358667244656</v>
      </c>
    </row>
    <row r="175" spans="2:10">
      <c r="B175" s="246" t="s">
        <v>796</v>
      </c>
      <c r="C175" s="291" t="s">
        <v>899</v>
      </c>
      <c r="D175" s="290">
        <v>1</v>
      </c>
      <c r="E175" s="290">
        <v>1</v>
      </c>
      <c r="F175" s="290">
        <v>1</v>
      </c>
      <c r="G175" s="290">
        <v>1</v>
      </c>
      <c r="H175" s="290">
        <v>1</v>
      </c>
      <c r="I175" s="290">
        <v>1</v>
      </c>
      <c r="J175" s="289">
        <v>1</v>
      </c>
    </row>
    <row r="176" spans="2:10">
      <c r="B176" s="246" t="s">
        <v>766</v>
      </c>
      <c r="C176" s="291" t="s">
        <v>898</v>
      </c>
      <c r="D176" s="290">
        <v>1</v>
      </c>
      <c r="E176" s="290">
        <v>1</v>
      </c>
      <c r="F176" s="290">
        <v>1.0093615606341553</v>
      </c>
      <c r="G176" s="290">
        <v>1</v>
      </c>
      <c r="H176" s="290">
        <v>1</v>
      </c>
      <c r="I176" s="290">
        <v>1</v>
      </c>
      <c r="J176" s="289">
        <v>1.0021782441180873</v>
      </c>
    </row>
    <row r="177" spans="2:10">
      <c r="B177" s="246" t="s">
        <v>767</v>
      </c>
      <c r="C177" s="291" t="s">
        <v>897</v>
      </c>
      <c r="D177" s="290">
        <v>1</v>
      </c>
      <c r="E177" s="290">
        <v>1</v>
      </c>
      <c r="F177" s="290">
        <v>1</v>
      </c>
      <c r="G177" s="290">
        <v>1</v>
      </c>
      <c r="H177" s="290">
        <v>1</v>
      </c>
      <c r="I177" s="290">
        <v>1</v>
      </c>
      <c r="J177" s="289">
        <v>1</v>
      </c>
    </row>
    <row r="178" spans="2:10">
      <c r="B178" s="246" t="s">
        <v>783</v>
      </c>
      <c r="C178" s="291" t="s">
        <v>703</v>
      </c>
      <c r="D178" s="290">
        <v>1</v>
      </c>
      <c r="E178" s="290">
        <v>1</v>
      </c>
      <c r="F178" s="290">
        <v>1.0004146624443231</v>
      </c>
      <c r="G178" s="290">
        <v>1</v>
      </c>
      <c r="H178" s="290">
        <v>1</v>
      </c>
      <c r="I178" s="290">
        <v>1</v>
      </c>
      <c r="J178" s="289">
        <v>1.0000971750538135</v>
      </c>
    </row>
    <row r="179" spans="2:10">
      <c r="B179" s="246" t="s">
        <v>825</v>
      </c>
      <c r="C179" s="291" t="s">
        <v>896</v>
      </c>
      <c r="D179" s="290">
        <v>0.99871303232801334</v>
      </c>
      <c r="E179" s="290">
        <v>0.99871303232801356</v>
      </c>
      <c r="F179" s="290">
        <v>0.99871303232801334</v>
      </c>
      <c r="G179" s="290">
        <v>0.99871303232801345</v>
      </c>
      <c r="H179" s="290">
        <v>0.99871303232801356</v>
      </c>
      <c r="I179" s="290">
        <v>0.99871303232801345</v>
      </c>
      <c r="J179" s="289">
        <v>0.99871303232801323</v>
      </c>
    </row>
    <row r="180" spans="2:10">
      <c r="B180" s="246" t="s">
        <v>895</v>
      </c>
      <c r="C180" s="291" t="s">
        <v>894</v>
      </c>
      <c r="D180" s="290">
        <v>1</v>
      </c>
      <c r="E180" s="290">
        <v>0.99983470507115457</v>
      </c>
      <c r="F180" s="290">
        <v>0.99805648969122918</v>
      </c>
      <c r="G180" s="290">
        <v>1</v>
      </c>
      <c r="H180" s="290">
        <v>0.99013321755052031</v>
      </c>
      <c r="I180" s="290">
        <v>0.98763733686198785</v>
      </c>
      <c r="J180" s="289">
        <v>0.99906978812889757</v>
      </c>
    </row>
    <row r="181" spans="2:10">
      <c r="B181" s="246" t="s">
        <v>893</v>
      </c>
      <c r="C181" s="291" t="s">
        <v>892</v>
      </c>
      <c r="D181" s="290">
        <v>1</v>
      </c>
      <c r="E181" s="290">
        <v>1</v>
      </c>
      <c r="F181" s="290">
        <v>1</v>
      </c>
      <c r="G181" s="290">
        <v>0.99958122831442164</v>
      </c>
      <c r="H181" s="290">
        <v>1</v>
      </c>
      <c r="I181" s="290">
        <v>1</v>
      </c>
      <c r="J181" s="289">
        <v>0.99996344452151609</v>
      </c>
    </row>
    <row r="182" spans="2:10">
      <c r="B182" s="246" t="s">
        <v>891</v>
      </c>
      <c r="C182" s="291" t="s">
        <v>890</v>
      </c>
      <c r="D182" s="290">
        <v>1</v>
      </c>
      <c r="E182" s="290">
        <v>1</v>
      </c>
      <c r="F182" s="290">
        <v>1</v>
      </c>
      <c r="G182" s="290">
        <v>1</v>
      </c>
      <c r="H182" s="290">
        <v>1</v>
      </c>
      <c r="I182" s="290">
        <v>1</v>
      </c>
      <c r="J182" s="289">
        <v>1</v>
      </c>
    </row>
    <row r="183" spans="2:10">
      <c r="B183" s="246" t="s">
        <v>889</v>
      </c>
      <c r="C183" s="291" t="s">
        <v>888</v>
      </c>
      <c r="D183" s="290">
        <v>1</v>
      </c>
      <c r="E183" s="290">
        <v>1</v>
      </c>
      <c r="F183" s="290">
        <v>1</v>
      </c>
      <c r="G183" s="290">
        <v>1</v>
      </c>
      <c r="H183" s="290">
        <v>1</v>
      </c>
      <c r="I183" s="290">
        <v>1</v>
      </c>
      <c r="J183" s="289">
        <v>1</v>
      </c>
    </row>
    <row r="184" spans="2:10">
      <c r="B184" s="246" t="s">
        <v>887</v>
      </c>
      <c r="C184" s="291" t="s">
        <v>839</v>
      </c>
      <c r="D184" s="290">
        <v>1</v>
      </c>
      <c r="E184" s="290">
        <v>1</v>
      </c>
      <c r="F184" s="290">
        <v>1</v>
      </c>
      <c r="G184" s="290">
        <v>1</v>
      </c>
      <c r="H184" s="290">
        <v>1</v>
      </c>
      <c r="I184" s="290">
        <v>1</v>
      </c>
      <c r="J184" s="289">
        <v>1</v>
      </c>
    </row>
    <row r="185" spans="2:10">
      <c r="B185" s="246" t="s">
        <v>886</v>
      </c>
      <c r="C185" s="291" t="s">
        <v>885</v>
      </c>
      <c r="D185" s="290">
        <v>1</v>
      </c>
      <c r="E185" s="290">
        <v>1</v>
      </c>
      <c r="F185" s="290">
        <v>1</v>
      </c>
      <c r="G185" s="290">
        <v>0.99679696807266216</v>
      </c>
      <c r="H185" s="290">
        <v>1</v>
      </c>
      <c r="I185" s="290">
        <v>1</v>
      </c>
      <c r="J185" s="292">
        <v>0.99972050734558471</v>
      </c>
    </row>
    <row r="186" spans="2:10">
      <c r="B186" s="246" t="s">
        <v>884</v>
      </c>
      <c r="C186" s="291" t="s">
        <v>497</v>
      </c>
      <c r="D186" s="290">
        <v>1</v>
      </c>
      <c r="E186" s="290">
        <v>1.0000396780604441</v>
      </c>
      <c r="F186" s="290">
        <v>1</v>
      </c>
      <c r="G186" s="290">
        <v>1.0000423972902841</v>
      </c>
      <c r="H186" s="290">
        <v>1</v>
      </c>
      <c r="I186" s="290">
        <v>1</v>
      </c>
      <c r="J186" s="289">
        <v>1.0000050291505043</v>
      </c>
    </row>
    <row r="187" spans="2:10">
      <c r="B187" s="246" t="s">
        <v>883</v>
      </c>
      <c r="C187" s="291" t="s">
        <v>882</v>
      </c>
      <c r="D187" s="290">
        <v>1.0407311344564858</v>
      </c>
      <c r="E187" s="290">
        <v>1.0037240435292762</v>
      </c>
      <c r="F187" s="290">
        <v>1.010032329933749</v>
      </c>
      <c r="G187" s="290">
        <v>1</v>
      </c>
      <c r="H187" s="290">
        <v>1.0008009656549179</v>
      </c>
      <c r="I187" s="290">
        <v>1.0036545609619272</v>
      </c>
      <c r="J187" s="289">
        <v>1.0273535093350974</v>
      </c>
    </row>
    <row r="188" spans="2:10">
      <c r="B188" s="288" t="s">
        <v>881</v>
      </c>
      <c r="C188" s="287" t="s">
        <v>880</v>
      </c>
      <c r="D188" s="83">
        <v>4245.8775795134516</v>
      </c>
      <c r="E188" s="83">
        <v>227.75517055832964</v>
      </c>
      <c r="F188" s="83">
        <v>1589.1746608770916</v>
      </c>
      <c r="G188" s="83">
        <v>584.38290209787181</v>
      </c>
      <c r="H188" s="83">
        <v>0.70136824481271587</v>
      </c>
      <c r="I188" s="83">
        <v>252.34429561683493</v>
      </c>
      <c r="J188" s="286">
        <v>6900.2359769083923</v>
      </c>
    </row>
    <row r="191" spans="2:10">
      <c r="B191" s="224" t="s">
        <v>919</v>
      </c>
      <c r="C191" s="224"/>
      <c r="D191" s="224"/>
      <c r="E191" s="224"/>
      <c r="F191" s="224"/>
      <c r="G191" s="224"/>
      <c r="H191" s="224"/>
      <c r="I191" s="224"/>
      <c r="J191" s="224"/>
    </row>
    <row r="192" spans="2:10">
      <c r="D192" s="302" t="s">
        <v>910</v>
      </c>
      <c r="E192" s="25"/>
      <c r="F192" s="25"/>
      <c r="G192" s="25"/>
      <c r="H192" s="25"/>
      <c r="I192" s="25"/>
      <c r="J192" s="25"/>
    </row>
    <row r="193" spans="2:10" ht="25.5">
      <c r="B193" s="114" t="s">
        <v>909</v>
      </c>
      <c r="C193" s="116" t="s">
        <v>908</v>
      </c>
      <c r="D193" s="26" t="s">
        <v>907</v>
      </c>
      <c r="E193" s="26" t="s">
        <v>906</v>
      </c>
      <c r="F193" s="26" t="s">
        <v>10</v>
      </c>
      <c r="G193" s="26" t="s">
        <v>905</v>
      </c>
      <c r="H193" s="26" t="s">
        <v>13</v>
      </c>
      <c r="I193" s="26" t="s">
        <v>9</v>
      </c>
      <c r="J193" s="301" t="s">
        <v>564</v>
      </c>
    </row>
    <row r="194" spans="2:10">
      <c r="B194" s="211" t="s">
        <v>551</v>
      </c>
      <c r="C194" s="300" t="s">
        <v>904</v>
      </c>
      <c r="D194" s="299"/>
      <c r="E194" s="299"/>
      <c r="F194" s="299"/>
      <c r="G194" s="299"/>
      <c r="H194" s="299"/>
      <c r="I194" s="299"/>
      <c r="J194" s="298"/>
    </row>
    <row r="195" spans="2:10">
      <c r="B195" s="246" t="s">
        <v>740</v>
      </c>
      <c r="C195" s="291" t="s">
        <v>903</v>
      </c>
      <c r="D195" s="296">
        <v>75333</v>
      </c>
      <c r="E195" s="296">
        <v>75333</v>
      </c>
      <c r="F195" s="296">
        <v>75333</v>
      </c>
      <c r="G195" s="296">
        <v>75333</v>
      </c>
      <c r="H195" s="296">
        <v>75333</v>
      </c>
      <c r="I195" s="296">
        <v>75333</v>
      </c>
      <c r="J195" s="295">
        <v>75333</v>
      </c>
    </row>
    <row r="196" spans="2:10">
      <c r="B196" s="246" t="s">
        <v>741</v>
      </c>
      <c r="C196" s="291" t="s">
        <v>902</v>
      </c>
      <c r="D196" s="294">
        <v>101313395.70000052</v>
      </c>
      <c r="E196" s="294">
        <v>3981051.9999999925</v>
      </c>
      <c r="F196" s="294">
        <v>25221362.820000347</v>
      </c>
      <c r="G196" s="294">
        <v>668671.85000000079</v>
      </c>
      <c r="H196" s="294">
        <v>49023.560000000034</v>
      </c>
      <c r="I196" s="294">
        <v>1046566.0699999998</v>
      </c>
      <c r="J196" s="293">
        <v>132280072.00000086</v>
      </c>
    </row>
    <row r="197" spans="2:10">
      <c r="B197" s="246" t="s">
        <v>804</v>
      </c>
      <c r="C197" s="291" t="s">
        <v>918</v>
      </c>
      <c r="D197" s="94">
        <v>1344.874035283349</v>
      </c>
      <c r="E197" s="94">
        <v>52.846056840959378</v>
      </c>
      <c r="F197" s="94">
        <v>334.79833300147806</v>
      </c>
      <c r="G197" s="94">
        <v>8.8762142752844149</v>
      </c>
      <c r="H197" s="94">
        <v>0.65075810069956108</v>
      </c>
      <c r="I197" s="94">
        <v>13.892531427130207</v>
      </c>
      <c r="J197" s="73">
        <v>1755.9379289289006</v>
      </c>
    </row>
    <row r="198" spans="2:10">
      <c r="B198" s="246" t="s">
        <v>743</v>
      </c>
      <c r="C198" s="291" t="s">
        <v>900</v>
      </c>
      <c r="D198" s="290">
        <v>1.0080432878331786</v>
      </c>
      <c r="E198" s="290">
        <v>1.0080432878331786</v>
      </c>
      <c r="F198" s="290">
        <v>1.0080432878331786</v>
      </c>
      <c r="G198" s="290">
        <v>1.0022685277237742</v>
      </c>
      <c r="H198" s="290">
        <v>1.0080432878331786</v>
      </c>
      <c r="I198" s="290">
        <v>1.0080432878331789</v>
      </c>
      <c r="J198" s="289">
        <v>1.0080140965916917</v>
      </c>
    </row>
    <row r="199" spans="2:10">
      <c r="B199" s="246" t="s">
        <v>796</v>
      </c>
      <c r="C199" s="291" t="s">
        <v>899</v>
      </c>
      <c r="D199" s="290">
        <v>1</v>
      </c>
      <c r="E199" s="290">
        <v>1</v>
      </c>
      <c r="F199" s="290">
        <v>1</v>
      </c>
      <c r="G199" s="290">
        <v>1</v>
      </c>
      <c r="H199" s="290">
        <v>1</v>
      </c>
      <c r="I199" s="290">
        <v>1</v>
      </c>
      <c r="J199" s="289">
        <v>1</v>
      </c>
    </row>
    <row r="200" spans="2:10">
      <c r="B200" s="246" t="s">
        <v>766</v>
      </c>
      <c r="C200" s="291" t="s">
        <v>898</v>
      </c>
      <c r="D200" s="290">
        <v>1</v>
      </c>
      <c r="E200" s="290">
        <v>1</v>
      </c>
      <c r="F200" s="290">
        <v>1.0131030429675014</v>
      </c>
      <c r="G200" s="290">
        <v>1</v>
      </c>
      <c r="H200" s="290">
        <v>1</v>
      </c>
      <c r="I200" s="290">
        <v>1</v>
      </c>
      <c r="J200" s="289">
        <v>1.0024983821527869</v>
      </c>
    </row>
    <row r="201" spans="2:10">
      <c r="B201" s="246" t="s">
        <v>767</v>
      </c>
      <c r="C201" s="291" t="s">
        <v>897</v>
      </c>
      <c r="D201" s="290">
        <v>1</v>
      </c>
      <c r="E201" s="290">
        <v>1</v>
      </c>
      <c r="F201" s="290">
        <v>1</v>
      </c>
      <c r="G201" s="290">
        <v>1</v>
      </c>
      <c r="H201" s="290">
        <v>1</v>
      </c>
      <c r="I201" s="290">
        <v>1</v>
      </c>
      <c r="J201" s="289">
        <v>1</v>
      </c>
    </row>
    <row r="202" spans="2:10">
      <c r="B202" s="246" t="s">
        <v>783</v>
      </c>
      <c r="C202" s="291" t="s">
        <v>703</v>
      </c>
      <c r="D202" s="290">
        <v>1</v>
      </c>
      <c r="E202" s="290">
        <v>1</v>
      </c>
      <c r="F202" s="290">
        <v>1.0004885900531957</v>
      </c>
      <c r="G202" s="290">
        <v>1</v>
      </c>
      <c r="H202" s="290">
        <v>1</v>
      </c>
      <c r="I202" s="290">
        <v>1</v>
      </c>
      <c r="J202" s="289">
        <v>1.0000941458681043</v>
      </c>
    </row>
    <row r="203" spans="2:10">
      <c r="B203" s="246" t="s">
        <v>825</v>
      </c>
      <c r="C203" s="291" t="s">
        <v>896</v>
      </c>
      <c r="D203" s="290">
        <v>0.99871303232801345</v>
      </c>
      <c r="E203" s="290">
        <v>0.99871303232801356</v>
      </c>
      <c r="F203" s="290">
        <v>0.99871303232801334</v>
      </c>
      <c r="G203" s="290">
        <v>0.99871303232801334</v>
      </c>
      <c r="H203" s="290">
        <v>0.99871303232801345</v>
      </c>
      <c r="I203" s="290">
        <v>0.99871303232801345</v>
      </c>
      <c r="J203" s="289">
        <v>0.99871303232801345</v>
      </c>
    </row>
    <row r="204" spans="2:10">
      <c r="B204" s="246" t="s">
        <v>895</v>
      </c>
      <c r="C204" s="291" t="s">
        <v>894</v>
      </c>
      <c r="D204" s="290">
        <v>1</v>
      </c>
      <c r="E204" s="290">
        <v>0.99992861811400602</v>
      </c>
      <c r="F204" s="290">
        <v>0.99786579661924724</v>
      </c>
      <c r="G204" s="290">
        <v>1</v>
      </c>
      <c r="H204" s="290">
        <v>0.99667422153756269</v>
      </c>
      <c r="I204" s="290">
        <v>0.99432133892894115</v>
      </c>
      <c r="J204" s="289">
        <v>0.99954041514589897</v>
      </c>
    </row>
    <row r="205" spans="2:10">
      <c r="B205" s="246" t="s">
        <v>893</v>
      </c>
      <c r="C205" s="291" t="s">
        <v>892</v>
      </c>
      <c r="D205" s="290">
        <v>1</v>
      </c>
      <c r="E205" s="290">
        <v>1</v>
      </c>
      <c r="F205" s="290">
        <v>1</v>
      </c>
      <c r="G205" s="290">
        <v>0.99961087734996967</v>
      </c>
      <c r="H205" s="290">
        <v>1</v>
      </c>
      <c r="I205" s="290">
        <v>1</v>
      </c>
      <c r="J205" s="289">
        <v>0.99999804836907136</v>
      </c>
    </row>
    <row r="206" spans="2:10">
      <c r="B206" s="246" t="s">
        <v>891</v>
      </c>
      <c r="C206" s="291" t="s">
        <v>890</v>
      </c>
      <c r="D206" s="290">
        <v>1</v>
      </c>
      <c r="E206" s="290">
        <v>1</v>
      </c>
      <c r="F206" s="290">
        <v>1</v>
      </c>
      <c r="G206" s="290">
        <v>1</v>
      </c>
      <c r="H206" s="290">
        <v>1</v>
      </c>
      <c r="I206" s="290">
        <v>1</v>
      </c>
      <c r="J206" s="289">
        <v>1</v>
      </c>
    </row>
    <row r="207" spans="2:10">
      <c r="B207" s="246" t="s">
        <v>889</v>
      </c>
      <c r="C207" s="291" t="s">
        <v>888</v>
      </c>
      <c r="D207" s="290">
        <v>1</v>
      </c>
      <c r="E207" s="290">
        <v>1</v>
      </c>
      <c r="F207" s="290">
        <v>1</v>
      </c>
      <c r="G207" s="290">
        <v>1</v>
      </c>
      <c r="H207" s="290">
        <v>1</v>
      </c>
      <c r="I207" s="290">
        <v>1</v>
      </c>
      <c r="J207" s="289">
        <v>1</v>
      </c>
    </row>
    <row r="208" spans="2:10">
      <c r="B208" s="246" t="s">
        <v>887</v>
      </c>
      <c r="C208" s="291" t="s">
        <v>839</v>
      </c>
      <c r="D208" s="290">
        <v>1</v>
      </c>
      <c r="E208" s="290">
        <v>1</v>
      </c>
      <c r="F208" s="290">
        <v>1</v>
      </c>
      <c r="G208" s="290">
        <v>1</v>
      </c>
      <c r="H208" s="290">
        <v>1</v>
      </c>
      <c r="I208" s="290">
        <v>1</v>
      </c>
      <c r="J208" s="289">
        <v>1</v>
      </c>
    </row>
    <row r="209" spans="2:10">
      <c r="B209" s="246" t="s">
        <v>886</v>
      </c>
      <c r="C209" s="291" t="s">
        <v>885</v>
      </c>
      <c r="D209" s="290">
        <v>1</v>
      </c>
      <c r="E209" s="290">
        <v>1</v>
      </c>
      <c r="F209" s="290">
        <v>1</v>
      </c>
      <c r="G209" s="290">
        <v>0.99688338972037105</v>
      </c>
      <c r="H209" s="290">
        <v>1</v>
      </c>
      <c r="I209" s="290">
        <v>1</v>
      </c>
      <c r="J209" s="292">
        <v>0.99998437480302893</v>
      </c>
    </row>
    <row r="210" spans="2:10">
      <c r="B210" s="246" t="s">
        <v>884</v>
      </c>
      <c r="C210" s="291" t="s">
        <v>497</v>
      </c>
      <c r="D210" s="290">
        <v>1.0016570322076666</v>
      </c>
      <c r="E210" s="290">
        <v>1.0000070540585615</v>
      </c>
      <c r="F210" s="290">
        <v>1.0000081898297957</v>
      </c>
      <c r="G210" s="290">
        <v>1.0009176878992327</v>
      </c>
      <c r="H210" s="290">
        <v>1</v>
      </c>
      <c r="I210" s="290">
        <v>1</v>
      </c>
      <c r="J210" s="289">
        <v>1.0012728555327832</v>
      </c>
    </row>
    <row r="211" spans="2:10">
      <c r="B211" s="246" t="s">
        <v>883</v>
      </c>
      <c r="C211" s="291" t="s">
        <v>882</v>
      </c>
      <c r="D211" s="290">
        <v>1.0299502585121603</v>
      </c>
      <c r="E211" s="290">
        <v>1.0063730109346167</v>
      </c>
      <c r="F211" s="290">
        <v>1.0153693541450943</v>
      </c>
      <c r="G211" s="290">
        <v>1</v>
      </c>
      <c r="H211" s="290">
        <v>1.0043162129135217</v>
      </c>
      <c r="I211" s="290">
        <v>1.003971681443286</v>
      </c>
      <c r="J211" s="289">
        <v>1.0260778678717595</v>
      </c>
    </row>
    <row r="212" spans="2:10">
      <c r="B212" s="288" t="s">
        <v>881</v>
      </c>
      <c r="C212" s="287" t="s">
        <v>880</v>
      </c>
      <c r="D212" s="83">
        <v>1396.8082889062159</v>
      </c>
      <c r="E212" s="83">
        <v>53.538170906872537</v>
      </c>
      <c r="F212" s="83">
        <v>346.15347123156698</v>
      </c>
      <c r="G212" s="83">
        <v>8.8618885754813075</v>
      </c>
      <c r="H212" s="83">
        <v>0.65578757122898479</v>
      </c>
      <c r="I212" s="83">
        <v>13.962060322057942</v>
      </c>
      <c r="J212" s="286">
        <v>1819.9796675134237</v>
      </c>
    </row>
    <row r="214" spans="2:10">
      <c r="B214" s="224" t="s">
        <v>558</v>
      </c>
      <c r="C214" s="224"/>
      <c r="D214" s="224"/>
      <c r="E214" s="224"/>
      <c r="F214" s="224"/>
      <c r="G214" s="224"/>
      <c r="H214" s="224"/>
      <c r="I214" s="224"/>
      <c r="J214" s="224"/>
    </row>
    <row r="215" spans="2:10">
      <c r="B215" s="224" t="s">
        <v>1</v>
      </c>
      <c r="C215" s="224"/>
      <c r="D215" s="224"/>
      <c r="E215" s="224"/>
      <c r="F215" s="224"/>
      <c r="G215" s="224"/>
      <c r="H215" s="224"/>
      <c r="I215" s="224"/>
      <c r="J215" s="224"/>
    </row>
    <row r="216" spans="2:10">
      <c r="B216" s="224" t="s">
        <v>913</v>
      </c>
      <c r="C216" s="224"/>
      <c r="D216" s="224"/>
      <c r="E216" s="224"/>
      <c r="F216" s="224"/>
      <c r="G216" s="224"/>
      <c r="H216" s="224"/>
      <c r="I216" s="224"/>
      <c r="J216" s="224"/>
    </row>
    <row r="217" spans="2:10">
      <c r="B217" s="224" t="s">
        <v>912</v>
      </c>
      <c r="C217" s="224"/>
      <c r="D217" s="224"/>
      <c r="E217" s="224"/>
      <c r="F217" s="224"/>
      <c r="G217" s="224"/>
      <c r="H217" s="224"/>
      <c r="I217" s="224"/>
      <c r="J217" s="224"/>
    </row>
    <row r="218" spans="2:10">
      <c r="B218" t="s">
        <v>551</v>
      </c>
    </row>
    <row r="219" spans="2:10">
      <c r="B219" s="224" t="s">
        <v>917</v>
      </c>
      <c r="C219" s="224"/>
      <c r="D219" s="224"/>
      <c r="E219" s="224"/>
      <c r="F219" s="224"/>
      <c r="G219" s="224"/>
      <c r="H219" s="224"/>
      <c r="I219" s="224"/>
      <c r="J219" s="224"/>
    </row>
    <row r="220" spans="2:10">
      <c r="D220" s="302" t="s">
        <v>910</v>
      </c>
      <c r="E220" s="25"/>
      <c r="F220" s="25"/>
      <c r="G220" s="25"/>
      <c r="H220" s="25"/>
      <c r="I220" s="25"/>
      <c r="J220" s="25"/>
    </row>
    <row r="221" spans="2:10" ht="25.5">
      <c r="B221" s="114" t="s">
        <v>909</v>
      </c>
      <c r="C221" s="116" t="s">
        <v>908</v>
      </c>
      <c r="D221" s="26" t="s">
        <v>907</v>
      </c>
      <c r="E221" s="26" t="s">
        <v>906</v>
      </c>
      <c r="F221" s="26" t="s">
        <v>10</v>
      </c>
      <c r="G221" s="26" t="s">
        <v>905</v>
      </c>
      <c r="H221" s="26" t="s">
        <v>13</v>
      </c>
      <c r="I221" s="26" t="s">
        <v>9</v>
      </c>
      <c r="J221" s="301" t="s">
        <v>564</v>
      </c>
    </row>
    <row r="222" spans="2:10">
      <c r="B222" s="211" t="s">
        <v>551</v>
      </c>
      <c r="C222" s="300" t="s">
        <v>904</v>
      </c>
      <c r="D222" s="299"/>
      <c r="E222" s="299"/>
      <c r="F222" s="299"/>
      <c r="G222" s="299"/>
      <c r="H222" s="299"/>
      <c r="I222" s="299"/>
      <c r="J222" s="298"/>
    </row>
    <row r="223" spans="2:10">
      <c r="B223" s="246" t="s">
        <v>740</v>
      </c>
      <c r="C223" s="291" t="s">
        <v>903</v>
      </c>
      <c r="D223" s="296">
        <v>252819</v>
      </c>
      <c r="E223" s="296">
        <v>252819</v>
      </c>
      <c r="F223" s="296">
        <v>252819</v>
      </c>
      <c r="G223" s="296">
        <v>252819</v>
      </c>
      <c r="H223" s="296">
        <v>252819</v>
      </c>
      <c r="I223" s="296">
        <v>252819</v>
      </c>
      <c r="J223" s="295">
        <v>252819</v>
      </c>
    </row>
    <row r="224" spans="2:10">
      <c r="B224" s="246" t="s">
        <v>741</v>
      </c>
      <c r="C224" s="291" t="s">
        <v>902</v>
      </c>
      <c r="D224" s="294">
        <v>9051350.0600000005</v>
      </c>
      <c r="E224" s="294">
        <v>14650877.460000128</v>
      </c>
      <c r="F224" s="294">
        <v>26754441.82000149</v>
      </c>
      <c r="G224" s="294">
        <v>6010791.2699999567</v>
      </c>
      <c r="H224" s="294">
        <v>249143.61999999985</v>
      </c>
      <c r="I224" s="294">
        <v>1329413.6700000006</v>
      </c>
      <c r="J224" s="293">
        <v>58046017.900001578</v>
      </c>
    </row>
    <row r="225" spans="2:10">
      <c r="B225" s="246" t="s">
        <v>804</v>
      </c>
      <c r="C225" s="291" t="s">
        <v>901</v>
      </c>
      <c r="D225" s="94">
        <v>35.801700267780511</v>
      </c>
      <c r="E225" s="94">
        <v>57.950064908096813</v>
      </c>
      <c r="F225" s="94">
        <v>105.82449032707783</v>
      </c>
      <c r="G225" s="94">
        <v>23.775077308271754</v>
      </c>
      <c r="H225" s="94">
        <v>0.98546240591094758</v>
      </c>
      <c r="I225" s="94">
        <v>5.2583613968886853</v>
      </c>
      <c r="J225" s="73">
        <v>229.59515661402654</v>
      </c>
    </row>
    <row r="226" spans="2:10">
      <c r="B226" s="246" t="s">
        <v>743</v>
      </c>
      <c r="C226" s="291" t="s">
        <v>900</v>
      </c>
      <c r="D226" s="290">
        <v>1.0080432878331786</v>
      </c>
      <c r="E226" s="290">
        <v>1.0080432878331786</v>
      </c>
      <c r="F226" s="290">
        <v>1.0080432878331786</v>
      </c>
      <c r="G226" s="290">
        <v>1.0022685277237742</v>
      </c>
      <c r="H226" s="290">
        <v>1.0080432878331786</v>
      </c>
      <c r="I226" s="290">
        <v>1.0080432878331789</v>
      </c>
      <c r="J226" s="289">
        <v>1.0074452988770413</v>
      </c>
    </row>
    <row r="227" spans="2:10">
      <c r="B227" s="246" t="s">
        <v>796</v>
      </c>
      <c r="C227" s="291" t="s">
        <v>899</v>
      </c>
      <c r="D227" s="290">
        <v>1</v>
      </c>
      <c r="E227" s="290">
        <v>1</v>
      </c>
      <c r="F227" s="290">
        <v>1</v>
      </c>
      <c r="G227" s="290">
        <v>1</v>
      </c>
      <c r="H227" s="290">
        <v>1</v>
      </c>
      <c r="I227" s="290">
        <v>1</v>
      </c>
      <c r="J227" s="289">
        <v>1</v>
      </c>
    </row>
    <row r="228" spans="2:10">
      <c r="B228" s="246" t="s">
        <v>766</v>
      </c>
      <c r="C228" s="291" t="s">
        <v>898</v>
      </c>
      <c r="D228" s="290">
        <v>1</v>
      </c>
      <c r="E228" s="290">
        <v>1</v>
      </c>
      <c r="F228" s="290">
        <v>1.0146685809147284</v>
      </c>
      <c r="G228" s="290">
        <v>1</v>
      </c>
      <c r="H228" s="290">
        <v>1</v>
      </c>
      <c r="I228" s="290">
        <v>1</v>
      </c>
      <c r="J228" s="289">
        <v>1.0067650229094187</v>
      </c>
    </row>
    <row r="229" spans="2:10">
      <c r="B229" s="246" t="s">
        <v>767</v>
      </c>
      <c r="C229" s="291" t="s">
        <v>897</v>
      </c>
      <c r="D229" s="290">
        <v>1</v>
      </c>
      <c r="E229" s="290">
        <v>1</v>
      </c>
      <c r="F229" s="290">
        <v>1</v>
      </c>
      <c r="G229" s="290">
        <v>1</v>
      </c>
      <c r="H229" s="290">
        <v>1</v>
      </c>
      <c r="I229" s="290">
        <v>1</v>
      </c>
      <c r="J229" s="289">
        <v>1</v>
      </c>
    </row>
    <row r="230" spans="2:10">
      <c r="B230" s="246" t="s">
        <v>783</v>
      </c>
      <c r="C230" s="291" t="s">
        <v>703</v>
      </c>
      <c r="D230" s="290">
        <v>1</v>
      </c>
      <c r="E230" s="290">
        <v>1</v>
      </c>
      <c r="F230" s="290">
        <v>1.0031339821770704</v>
      </c>
      <c r="G230" s="290">
        <v>1</v>
      </c>
      <c r="H230" s="290">
        <v>1</v>
      </c>
      <c r="I230" s="290">
        <v>1</v>
      </c>
      <c r="J230" s="289">
        <v>1.0014567122989753</v>
      </c>
    </row>
    <row r="231" spans="2:10">
      <c r="B231" s="246" t="s">
        <v>825</v>
      </c>
      <c r="C231" s="291" t="s">
        <v>896</v>
      </c>
      <c r="D231" s="290">
        <v>0.99871303232801345</v>
      </c>
      <c r="E231" s="290">
        <v>0.99871303232801356</v>
      </c>
      <c r="F231" s="290">
        <v>0.99871303232801334</v>
      </c>
      <c r="G231" s="290">
        <v>0.99871303232801345</v>
      </c>
      <c r="H231" s="290">
        <v>0.99871303232801367</v>
      </c>
      <c r="I231" s="290">
        <v>0.99871303232801345</v>
      </c>
      <c r="J231" s="289">
        <v>0.99871303232801367</v>
      </c>
    </row>
    <row r="232" spans="2:10">
      <c r="B232" s="246" t="s">
        <v>895</v>
      </c>
      <c r="C232" s="291" t="s">
        <v>894</v>
      </c>
      <c r="D232" s="290">
        <v>1</v>
      </c>
      <c r="E232" s="290">
        <v>0.99990328770383419</v>
      </c>
      <c r="F232" s="290">
        <v>0.99376287572325794</v>
      </c>
      <c r="G232" s="290">
        <v>1</v>
      </c>
      <c r="H232" s="290">
        <v>0.98966044765665673</v>
      </c>
      <c r="I232" s="290">
        <v>0.98988140162572569</v>
      </c>
      <c r="J232" s="289">
        <v>0.99679779827551929</v>
      </c>
    </row>
    <row r="233" spans="2:10">
      <c r="B233" s="246" t="s">
        <v>893</v>
      </c>
      <c r="C233" s="291" t="s">
        <v>892</v>
      </c>
      <c r="D233" s="290">
        <v>1</v>
      </c>
      <c r="E233" s="290">
        <v>1</v>
      </c>
      <c r="F233" s="290">
        <v>1</v>
      </c>
      <c r="G233" s="290">
        <v>0.99940232756588299</v>
      </c>
      <c r="H233" s="290">
        <v>1</v>
      </c>
      <c r="I233" s="290">
        <v>1</v>
      </c>
      <c r="J233" s="289">
        <v>0.999938734259189</v>
      </c>
    </row>
    <row r="234" spans="2:10">
      <c r="B234" s="246" t="s">
        <v>891</v>
      </c>
      <c r="C234" s="291" t="s">
        <v>890</v>
      </c>
      <c r="D234" s="290">
        <v>1</v>
      </c>
      <c r="E234" s="290">
        <v>1</v>
      </c>
      <c r="F234" s="290">
        <v>1</v>
      </c>
      <c r="G234" s="290">
        <v>1</v>
      </c>
      <c r="H234" s="290">
        <v>1</v>
      </c>
      <c r="I234" s="290">
        <v>1</v>
      </c>
      <c r="J234" s="289">
        <v>1</v>
      </c>
    </row>
    <row r="235" spans="2:10">
      <c r="B235" s="246" t="s">
        <v>889</v>
      </c>
      <c r="C235" s="291" t="s">
        <v>888</v>
      </c>
      <c r="D235" s="290">
        <v>1</v>
      </c>
      <c r="E235" s="290">
        <v>1</v>
      </c>
      <c r="F235" s="290">
        <v>1</v>
      </c>
      <c r="G235" s="290">
        <v>1</v>
      </c>
      <c r="H235" s="290">
        <v>1</v>
      </c>
      <c r="I235" s="290">
        <v>1</v>
      </c>
      <c r="J235" s="289">
        <v>1</v>
      </c>
    </row>
    <row r="236" spans="2:10">
      <c r="B236" s="246" t="s">
        <v>887</v>
      </c>
      <c r="C236" s="291" t="s">
        <v>839</v>
      </c>
      <c r="D236" s="290">
        <v>1</v>
      </c>
      <c r="E236" s="290">
        <v>1</v>
      </c>
      <c r="F236" s="290">
        <v>1</v>
      </c>
      <c r="G236" s="290">
        <v>1</v>
      </c>
      <c r="H236" s="290">
        <v>1</v>
      </c>
      <c r="I236" s="290">
        <v>1</v>
      </c>
      <c r="J236" s="289">
        <v>1</v>
      </c>
    </row>
    <row r="237" spans="2:10">
      <c r="B237" s="246" t="s">
        <v>886</v>
      </c>
      <c r="C237" s="291" t="s">
        <v>885</v>
      </c>
      <c r="D237" s="290">
        <v>1</v>
      </c>
      <c r="E237" s="290">
        <v>1</v>
      </c>
      <c r="F237" s="290">
        <v>1</v>
      </c>
      <c r="G237" s="290">
        <v>0.99687516979780477</v>
      </c>
      <c r="H237" s="290">
        <v>1</v>
      </c>
      <c r="I237" s="290">
        <v>1</v>
      </c>
      <c r="J237" s="292">
        <v>0.99967985416821636</v>
      </c>
    </row>
    <row r="238" spans="2:10">
      <c r="B238" s="246" t="s">
        <v>884</v>
      </c>
      <c r="C238" s="291" t="s">
        <v>497</v>
      </c>
      <c r="D238" s="290">
        <v>1</v>
      </c>
      <c r="E238" s="290">
        <v>1.0000831500050025</v>
      </c>
      <c r="F238" s="290">
        <v>1.0000558740266394</v>
      </c>
      <c r="G238" s="290">
        <v>1.0013040298072593</v>
      </c>
      <c r="H238" s="290">
        <v>1</v>
      </c>
      <c r="I238" s="290">
        <v>1</v>
      </c>
      <c r="J238" s="289">
        <v>1.0001800720586538</v>
      </c>
    </row>
    <row r="239" spans="2:10">
      <c r="B239" s="246" t="s">
        <v>883</v>
      </c>
      <c r="C239" s="291" t="s">
        <v>882</v>
      </c>
      <c r="D239" s="290">
        <v>1.0359786207090429</v>
      </c>
      <c r="E239" s="290">
        <v>1.0044840495963197</v>
      </c>
      <c r="F239" s="290">
        <v>1.013242768819288</v>
      </c>
      <c r="G239" s="290">
        <v>1</v>
      </c>
      <c r="H239" s="290">
        <v>1.0017439636836096</v>
      </c>
      <c r="I239" s="290">
        <v>1.0036952194831692</v>
      </c>
      <c r="J239" s="289">
        <v>1.0129531424019509</v>
      </c>
    </row>
    <row r="240" spans="2:10">
      <c r="B240" s="288" t="s">
        <v>881</v>
      </c>
      <c r="C240" s="287" t="s">
        <v>880</v>
      </c>
      <c r="D240" s="83">
        <v>37.340002666143043</v>
      </c>
      <c r="E240" s="83">
        <v>58.601802887574976</v>
      </c>
      <c r="F240" s="83">
        <v>109.1967686809636</v>
      </c>
      <c r="G240" s="83">
        <v>23.740717893948233</v>
      </c>
      <c r="H240" s="83">
        <v>0.98356464284526035</v>
      </c>
      <c r="I240" s="83">
        <v>5.2596318970820395</v>
      </c>
      <c r="J240" s="286">
        <v>235.12248866855717</v>
      </c>
    </row>
    <row r="243" spans="2:10">
      <c r="B243" s="224" t="s">
        <v>916</v>
      </c>
      <c r="C243" s="224"/>
      <c r="D243" s="224"/>
      <c r="E243" s="224"/>
      <c r="F243" s="224"/>
      <c r="G243" s="224"/>
      <c r="H243" s="224"/>
      <c r="I243" s="224"/>
      <c r="J243" s="224"/>
    </row>
    <row r="244" spans="2:10">
      <c r="D244" s="302" t="s">
        <v>910</v>
      </c>
      <c r="E244" s="25"/>
      <c r="F244" s="25"/>
      <c r="G244" s="25"/>
      <c r="H244" s="25"/>
      <c r="I244" s="25"/>
      <c r="J244" s="25"/>
    </row>
    <row r="245" spans="2:10" ht="25.5">
      <c r="B245" s="114" t="s">
        <v>909</v>
      </c>
      <c r="C245" s="116" t="s">
        <v>908</v>
      </c>
      <c r="D245" s="26" t="s">
        <v>907</v>
      </c>
      <c r="E245" s="26" t="s">
        <v>906</v>
      </c>
      <c r="F245" s="26" t="s">
        <v>10</v>
      </c>
      <c r="G245" s="26" t="s">
        <v>905</v>
      </c>
      <c r="H245" s="26" t="s">
        <v>13</v>
      </c>
      <c r="I245" s="26" t="s">
        <v>9</v>
      </c>
      <c r="J245" s="301" t="s">
        <v>564</v>
      </c>
    </row>
    <row r="246" spans="2:10">
      <c r="B246" s="211" t="s">
        <v>551</v>
      </c>
      <c r="C246" s="300" t="s">
        <v>904</v>
      </c>
      <c r="D246" s="299"/>
      <c r="E246" s="299"/>
      <c r="F246" s="299"/>
      <c r="G246" s="299"/>
      <c r="H246" s="299"/>
      <c r="I246" s="299"/>
      <c r="J246" s="298"/>
    </row>
    <row r="247" spans="2:10">
      <c r="B247" s="246" t="s">
        <v>740</v>
      </c>
      <c r="C247" s="291" t="s">
        <v>903</v>
      </c>
      <c r="D247" s="296">
        <v>78894</v>
      </c>
      <c r="E247" s="296">
        <v>78894</v>
      </c>
      <c r="F247" s="296">
        <v>78894</v>
      </c>
      <c r="G247" s="296">
        <v>78894</v>
      </c>
      <c r="H247" s="296">
        <v>78894</v>
      </c>
      <c r="I247" s="296">
        <v>78894</v>
      </c>
      <c r="J247" s="295">
        <v>78894</v>
      </c>
    </row>
    <row r="248" spans="2:10">
      <c r="B248" s="246" t="s">
        <v>741</v>
      </c>
      <c r="C248" s="291" t="s">
        <v>902</v>
      </c>
      <c r="D248" s="294">
        <v>23302162.760000054</v>
      </c>
      <c r="E248" s="294">
        <v>3379198.4599999925</v>
      </c>
      <c r="F248" s="294">
        <v>10203871.619999975</v>
      </c>
      <c r="G248" s="294">
        <v>5832755.6900000069</v>
      </c>
      <c r="H248" s="294">
        <v>2138388.0499998713</v>
      </c>
      <c r="I248" s="294">
        <v>958258.55999999982</v>
      </c>
      <c r="J248" s="293">
        <v>45814635.139999896</v>
      </c>
    </row>
    <row r="249" spans="2:10">
      <c r="B249" s="246" t="s">
        <v>804</v>
      </c>
      <c r="C249" s="291" t="s">
        <v>901</v>
      </c>
      <c r="D249" s="94">
        <v>295.36039191827075</v>
      </c>
      <c r="E249" s="94">
        <v>42.832135016604461</v>
      </c>
      <c r="F249" s="94">
        <v>129.33647197505482</v>
      </c>
      <c r="G249" s="94">
        <v>73.931549800998894</v>
      </c>
      <c r="H249" s="94">
        <v>27.10457132354642</v>
      </c>
      <c r="I249" s="94">
        <v>12.14615255912997</v>
      </c>
      <c r="J249" s="73">
        <v>580.71127259360537</v>
      </c>
    </row>
    <row r="250" spans="2:10">
      <c r="B250" s="246" t="s">
        <v>743</v>
      </c>
      <c r="C250" s="291" t="s">
        <v>900</v>
      </c>
      <c r="D250" s="290">
        <v>1.0080432878331789</v>
      </c>
      <c r="E250" s="290">
        <v>1.0080432878331786</v>
      </c>
      <c r="F250" s="290">
        <v>1.0080432878331786</v>
      </c>
      <c r="G250" s="290">
        <v>1.0022685277237742</v>
      </c>
      <c r="H250" s="290">
        <v>1.0080432878331789</v>
      </c>
      <c r="I250" s="290">
        <v>1.0080432878331786</v>
      </c>
      <c r="J250" s="289">
        <v>1.0073080912135053</v>
      </c>
    </row>
    <row r="251" spans="2:10">
      <c r="B251" s="246" t="s">
        <v>796</v>
      </c>
      <c r="C251" s="291" t="s">
        <v>899</v>
      </c>
      <c r="D251" s="290">
        <v>1</v>
      </c>
      <c r="E251" s="290">
        <v>1</v>
      </c>
      <c r="F251" s="290">
        <v>1</v>
      </c>
      <c r="G251" s="290">
        <v>1</v>
      </c>
      <c r="H251" s="290">
        <v>1</v>
      </c>
      <c r="I251" s="290">
        <v>1</v>
      </c>
      <c r="J251" s="289">
        <v>1</v>
      </c>
    </row>
    <row r="252" spans="2:10">
      <c r="B252" s="246" t="s">
        <v>766</v>
      </c>
      <c r="C252" s="291" t="s">
        <v>898</v>
      </c>
      <c r="D252" s="290">
        <v>1</v>
      </c>
      <c r="E252" s="290">
        <v>1</v>
      </c>
      <c r="F252" s="290">
        <v>1.0081608266332003</v>
      </c>
      <c r="G252" s="290">
        <v>1</v>
      </c>
      <c r="H252" s="290">
        <v>1</v>
      </c>
      <c r="I252" s="290">
        <v>1</v>
      </c>
      <c r="J252" s="289">
        <v>1.0018189123229211</v>
      </c>
    </row>
    <row r="253" spans="2:10">
      <c r="B253" s="246" t="s">
        <v>767</v>
      </c>
      <c r="C253" s="291" t="s">
        <v>897</v>
      </c>
      <c r="D253" s="290">
        <v>1</v>
      </c>
      <c r="E253" s="290">
        <v>1</v>
      </c>
      <c r="F253" s="290">
        <v>1</v>
      </c>
      <c r="G253" s="290">
        <v>1</v>
      </c>
      <c r="H253" s="290">
        <v>1</v>
      </c>
      <c r="I253" s="290">
        <v>1</v>
      </c>
      <c r="J253" s="289">
        <v>1</v>
      </c>
    </row>
    <row r="254" spans="2:10">
      <c r="B254" s="246" t="s">
        <v>783</v>
      </c>
      <c r="C254" s="291" t="s">
        <v>703</v>
      </c>
      <c r="D254" s="290">
        <v>1</v>
      </c>
      <c r="E254" s="290">
        <v>1</v>
      </c>
      <c r="F254" s="290">
        <v>1.0017608534766715</v>
      </c>
      <c r="G254" s="290">
        <v>1</v>
      </c>
      <c r="H254" s="290">
        <v>1</v>
      </c>
      <c r="I254" s="290">
        <v>1</v>
      </c>
      <c r="J254" s="289">
        <v>1.0003949493695004</v>
      </c>
    </row>
    <row r="255" spans="2:10">
      <c r="B255" s="246" t="s">
        <v>825</v>
      </c>
      <c r="C255" s="291" t="s">
        <v>896</v>
      </c>
      <c r="D255" s="290">
        <v>0.99871303232801345</v>
      </c>
      <c r="E255" s="290">
        <v>0.99871303232801356</v>
      </c>
      <c r="F255" s="290">
        <v>0.99871303232801356</v>
      </c>
      <c r="G255" s="290">
        <v>0.99871303232801334</v>
      </c>
      <c r="H255" s="290">
        <v>0.99871303232801356</v>
      </c>
      <c r="I255" s="290">
        <v>0.99871303232801345</v>
      </c>
      <c r="J255" s="289">
        <v>0.9987130323280129</v>
      </c>
    </row>
    <row r="256" spans="2:10">
      <c r="B256" s="246" t="s">
        <v>895</v>
      </c>
      <c r="C256" s="291" t="s">
        <v>894</v>
      </c>
      <c r="D256" s="290">
        <v>1</v>
      </c>
      <c r="E256" s="290">
        <v>0.99049572246786566</v>
      </c>
      <c r="F256" s="290">
        <v>0.98127466977219246</v>
      </c>
      <c r="G256" s="290">
        <v>1</v>
      </c>
      <c r="H256" s="290">
        <v>0.97642109578754877</v>
      </c>
      <c r="I256" s="290">
        <v>0.97579779929124755</v>
      </c>
      <c r="J256" s="289">
        <v>0.99348992949887494</v>
      </c>
    </row>
    <row r="257" spans="2:10">
      <c r="B257" s="246" t="s">
        <v>893</v>
      </c>
      <c r="C257" s="291" t="s">
        <v>892</v>
      </c>
      <c r="D257" s="290">
        <v>1</v>
      </c>
      <c r="E257" s="290">
        <v>1</v>
      </c>
      <c r="F257" s="290">
        <v>1</v>
      </c>
      <c r="G257" s="290">
        <v>0.9991869077015938</v>
      </c>
      <c r="H257" s="290">
        <v>1</v>
      </c>
      <c r="I257" s="290">
        <v>1</v>
      </c>
      <c r="J257" s="289">
        <v>0.99989655559968271</v>
      </c>
    </row>
    <row r="258" spans="2:10">
      <c r="B258" s="246" t="s">
        <v>891</v>
      </c>
      <c r="C258" s="291" t="s">
        <v>890</v>
      </c>
      <c r="D258" s="290">
        <v>1</v>
      </c>
      <c r="E258" s="290">
        <v>1</v>
      </c>
      <c r="F258" s="290">
        <v>1</v>
      </c>
      <c r="G258" s="290">
        <v>1</v>
      </c>
      <c r="H258" s="290">
        <v>1</v>
      </c>
      <c r="I258" s="290">
        <v>1</v>
      </c>
      <c r="J258" s="289">
        <v>1</v>
      </c>
    </row>
    <row r="259" spans="2:10">
      <c r="B259" s="246" t="s">
        <v>889</v>
      </c>
      <c r="C259" s="291" t="s">
        <v>888</v>
      </c>
      <c r="D259" s="290">
        <v>1</v>
      </c>
      <c r="E259" s="290">
        <v>1</v>
      </c>
      <c r="F259" s="290">
        <v>1</v>
      </c>
      <c r="G259" s="290">
        <v>1</v>
      </c>
      <c r="H259" s="290">
        <v>1</v>
      </c>
      <c r="I259" s="290">
        <v>1</v>
      </c>
      <c r="J259" s="289">
        <v>1</v>
      </c>
    </row>
    <row r="260" spans="2:10">
      <c r="B260" s="246" t="s">
        <v>887</v>
      </c>
      <c r="C260" s="291" t="s">
        <v>839</v>
      </c>
      <c r="D260" s="290">
        <v>1</v>
      </c>
      <c r="E260" s="290">
        <v>1</v>
      </c>
      <c r="F260" s="290">
        <v>1</v>
      </c>
      <c r="G260" s="290">
        <v>1</v>
      </c>
      <c r="H260" s="290">
        <v>1</v>
      </c>
      <c r="I260" s="290">
        <v>1</v>
      </c>
      <c r="J260" s="289">
        <v>1</v>
      </c>
    </row>
    <row r="261" spans="2:10">
      <c r="B261" s="246" t="s">
        <v>886</v>
      </c>
      <c r="C261" s="291" t="s">
        <v>885</v>
      </c>
      <c r="D261" s="290">
        <v>1</v>
      </c>
      <c r="E261" s="290">
        <v>1</v>
      </c>
      <c r="F261" s="290">
        <v>1</v>
      </c>
      <c r="G261" s="290">
        <v>0.99689513735434743</v>
      </c>
      <c r="H261" s="290">
        <v>1</v>
      </c>
      <c r="I261" s="290">
        <v>1</v>
      </c>
      <c r="J261" s="292">
        <v>0.99960526903732783</v>
      </c>
    </row>
    <row r="262" spans="2:10">
      <c r="B262" s="246" t="s">
        <v>884</v>
      </c>
      <c r="C262" s="291" t="s">
        <v>497</v>
      </c>
      <c r="D262" s="290">
        <v>1.001110737537342</v>
      </c>
      <c r="E262" s="290">
        <v>1.0000308161569436</v>
      </c>
      <c r="F262" s="290">
        <v>1.0004356129413339</v>
      </c>
      <c r="G262" s="290">
        <v>1.0000174410094198</v>
      </c>
      <c r="H262" s="290">
        <v>1</v>
      </c>
      <c r="I262" s="290">
        <v>1.0000391980014969</v>
      </c>
      <c r="J262" s="289">
        <v>1.0006700476927384</v>
      </c>
    </row>
    <row r="263" spans="2:10">
      <c r="B263" s="246" t="s">
        <v>883</v>
      </c>
      <c r="C263" s="291" t="s">
        <v>882</v>
      </c>
      <c r="D263" s="290">
        <v>1.0404545626913106</v>
      </c>
      <c r="E263" s="290">
        <v>1.0036410143946883</v>
      </c>
      <c r="F263" s="290">
        <v>1.0017277188811193</v>
      </c>
      <c r="G263" s="290">
        <v>1</v>
      </c>
      <c r="H263" s="290">
        <v>1.0003147045802274</v>
      </c>
      <c r="I263" s="290">
        <v>1.0032963219095414</v>
      </c>
      <c r="J263" s="289">
        <v>1.0214322055055709</v>
      </c>
    </row>
    <row r="264" spans="2:10">
      <c r="B264" s="288" t="s">
        <v>881</v>
      </c>
      <c r="C264" s="287" t="s">
        <v>880</v>
      </c>
      <c r="D264" s="83">
        <v>309.72580714642004</v>
      </c>
      <c r="E264" s="83">
        <v>42.868077799378021</v>
      </c>
      <c r="F264" s="83">
        <v>129.31955661757746</v>
      </c>
      <c r="G264" s="83">
        <v>73.715430732427293</v>
      </c>
      <c r="H264" s="83">
        <v>26.65239549253743</v>
      </c>
      <c r="I264" s="83">
        <v>11.97194487651092</v>
      </c>
      <c r="J264" s="286">
        <v>594.25321266485116</v>
      </c>
    </row>
    <row r="266" spans="2:10">
      <c r="B266" s="224" t="s">
        <v>558</v>
      </c>
      <c r="C266" s="224"/>
      <c r="D266" s="224"/>
      <c r="E266" s="224"/>
      <c r="F266" s="224"/>
      <c r="G266" s="224"/>
      <c r="H266" s="224"/>
      <c r="I266" s="224"/>
      <c r="J266" s="224"/>
    </row>
    <row r="267" spans="2:10">
      <c r="B267" s="224" t="s">
        <v>1</v>
      </c>
      <c r="C267" s="224"/>
      <c r="D267" s="224"/>
      <c r="E267" s="224"/>
      <c r="F267" s="224"/>
      <c r="G267" s="224"/>
      <c r="H267" s="224"/>
      <c r="I267" s="224"/>
      <c r="J267" s="224"/>
    </row>
    <row r="268" spans="2:10">
      <c r="B268" s="224" t="s">
        <v>913</v>
      </c>
      <c r="C268" s="224"/>
      <c r="D268" s="224"/>
      <c r="E268" s="224"/>
      <c r="F268" s="224"/>
      <c r="G268" s="224"/>
      <c r="H268" s="224"/>
      <c r="I268" s="224"/>
      <c r="J268" s="224"/>
    </row>
    <row r="269" spans="2:10">
      <c r="B269" s="224" t="s">
        <v>912</v>
      </c>
      <c r="C269" s="224"/>
      <c r="D269" s="224"/>
      <c r="E269" s="224"/>
      <c r="F269" s="224"/>
      <c r="G269" s="224"/>
      <c r="H269" s="224"/>
      <c r="I269" s="224"/>
      <c r="J269" s="224"/>
    </row>
    <row r="270" spans="2:10">
      <c r="B270" t="s">
        <v>551</v>
      </c>
    </row>
    <row r="271" spans="2:10">
      <c r="B271" s="224" t="s">
        <v>915</v>
      </c>
      <c r="C271" s="224"/>
      <c r="D271" s="224"/>
      <c r="E271" s="224"/>
      <c r="F271" s="224"/>
      <c r="G271" s="224"/>
      <c r="H271" s="224"/>
      <c r="I271" s="224"/>
      <c r="J271" s="224"/>
    </row>
    <row r="272" spans="2:10">
      <c r="B272" s="49"/>
      <c r="C272" s="49"/>
      <c r="D272" s="249" t="s">
        <v>910</v>
      </c>
      <c r="E272" s="47"/>
      <c r="F272" s="47"/>
      <c r="G272" s="47"/>
      <c r="H272" s="47"/>
      <c r="I272" s="47"/>
      <c r="J272" s="47"/>
    </row>
    <row r="273" spans="2:10" ht="25.5">
      <c r="B273" s="126" t="s">
        <v>909</v>
      </c>
      <c r="C273" s="175" t="s">
        <v>908</v>
      </c>
      <c r="D273" s="26" t="s">
        <v>907</v>
      </c>
      <c r="E273" s="26" t="s">
        <v>906</v>
      </c>
      <c r="F273" s="26" t="s">
        <v>10</v>
      </c>
      <c r="G273" s="26" t="s">
        <v>905</v>
      </c>
      <c r="H273" s="26" t="s">
        <v>13</v>
      </c>
      <c r="I273" s="26" t="s">
        <v>9</v>
      </c>
      <c r="J273" s="301" t="s">
        <v>564</v>
      </c>
    </row>
    <row r="274" spans="2:10">
      <c r="B274" s="211" t="s">
        <v>551</v>
      </c>
      <c r="C274" s="300" t="s">
        <v>904</v>
      </c>
      <c r="D274" s="250"/>
      <c r="E274" s="250"/>
      <c r="F274" s="250"/>
      <c r="G274" s="250"/>
      <c r="H274" s="250"/>
      <c r="I274" s="250"/>
      <c r="J274" s="312"/>
    </row>
    <row r="275" spans="2:10">
      <c r="B275" s="246" t="s">
        <v>740</v>
      </c>
      <c r="C275" s="291" t="s">
        <v>903</v>
      </c>
      <c r="D275" s="296">
        <v>7783</v>
      </c>
      <c r="E275" s="296">
        <v>7783</v>
      </c>
      <c r="F275" s="296">
        <v>7783</v>
      </c>
      <c r="G275" s="296">
        <v>7783</v>
      </c>
      <c r="H275" s="296">
        <v>7783</v>
      </c>
      <c r="I275" s="296">
        <v>7783</v>
      </c>
      <c r="J275" s="311">
        <v>7783</v>
      </c>
    </row>
    <row r="276" spans="2:10">
      <c r="B276" s="246" t="s">
        <v>741</v>
      </c>
      <c r="C276" s="291" t="s">
        <v>902</v>
      </c>
      <c r="D276" s="294">
        <v>3839438.0799999996</v>
      </c>
      <c r="E276" s="294">
        <v>419913.84000000014</v>
      </c>
      <c r="F276" s="294">
        <v>22056517.150003318</v>
      </c>
      <c r="G276" s="294">
        <v>1281340.8299999991</v>
      </c>
      <c r="H276" s="294">
        <v>244108.78999999986</v>
      </c>
      <c r="I276" s="294">
        <v>142570.96999999994</v>
      </c>
      <c r="J276" s="310">
        <v>27983889.660003312</v>
      </c>
    </row>
    <row r="277" spans="2:10">
      <c r="B277" s="246" t="s">
        <v>804</v>
      </c>
      <c r="C277" s="291" t="s">
        <v>901</v>
      </c>
      <c r="D277" s="309">
        <v>493.31081588076574</v>
      </c>
      <c r="E277" s="309">
        <v>53.952696903507665</v>
      </c>
      <c r="F277" s="309">
        <v>2833.9351342674186</v>
      </c>
      <c r="G277" s="309">
        <v>164.63328151098537</v>
      </c>
      <c r="H277" s="309">
        <v>31.364356931774363</v>
      </c>
      <c r="I277" s="309">
        <v>18.318253886676082</v>
      </c>
      <c r="J277" s="308">
        <v>3595.5145393811281</v>
      </c>
    </row>
    <row r="278" spans="2:10">
      <c r="B278" s="246" t="s">
        <v>743</v>
      </c>
      <c r="C278" s="291" t="s">
        <v>900</v>
      </c>
      <c r="D278" s="306">
        <v>1.0080432878331786</v>
      </c>
      <c r="E278" s="306">
        <v>1.0080432878331786</v>
      </c>
      <c r="F278" s="306">
        <v>1.0080432878331786</v>
      </c>
      <c r="G278" s="306">
        <v>1.0022685277237744</v>
      </c>
      <c r="H278" s="306">
        <v>1.0080432878331786</v>
      </c>
      <c r="I278" s="306">
        <v>1.0080432878331786</v>
      </c>
      <c r="J278" s="305">
        <v>1.0077788701270793</v>
      </c>
    </row>
    <row r="279" spans="2:10">
      <c r="B279" s="246" t="s">
        <v>796</v>
      </c>
      <c r="C279" s="291" t="s">
        <v>899</v>
      </c>
      <c r="D279" s="306">
        <v>1</v>
      </c>
      <c r="E279" s="306">
        <v>1</v>
      </c>
      <c r="F279" s="306">
        <v>1</v>
      </c>
      <c r="G279" s="306">
        <v>1</v>
      </c>
      <c r="H279" s="306">
        <v>1</v>
      </c>
      <c r="I279" s="306">
        <v>1</v>
      </c>
      <c r="J279" s="305">
        <v>1</v>
      </c>
    </row>
    <row r="280" spans="2:10">
      <c r="B280" s="246" t="s">
        <v>766</v>
      </c>
      <c r="C280" s="291" t="s">
        <v>898</v>
      </c>
      <c r="D280" s="306">
        <v>1</v>
      </c>
      <c r="E280" s="306">
        <v>1</v>
      </c>
      <c r="F280" s="306">
        <v>1.0005524397654961</v>
      </c>
      <c r="G280" s="306">
        <v>1</v>
      </c>
      <c r="H280" s="306">
        <v>1</v>
      </c>
      <c r="I280" s="306">
        <v>1</v>
      </c>
      <c r="J280" s="305">
        <v>1.0004355396745535</v>
      </c>
    </row>
    <row r="281" spans="2:10">
      <c r="B281" s="246" t="s">
        <v>767</v>
      </c>
      <c r="C281" s="291" t="s">
        <v>897</v>
      </c>
      <c r="D281" s="306">
        <v>1</v>
      </c>
      <c r="E281" s="306">
        <v>1</v>
      </c>
      <c r="F281" s="306">
        <v>1</v>
      </c>
      <c r="G281" s="306">
        <v>1</v>
      </c>
      <c r="H281" s="306">
        <v>1</v>
      </c>
      <c r="I281" s="306">
        <v>1</v>
      </c>
      <c r="J281" s="305">
        <v>1</v>
      </c>
    </row>
    <row r="282" spans="2:10">
      <c r="B282" s="246" t="s">
        <v>783</v>
      </c>
      <c r="C282" s="291" t="s">
        <v>703</v>
      </c>
      <c r="D282" s="306">
        <v>1</v>
      </c>
      <c r="E282" s="306">
        <v>1</v>
      </c>
      <c r="F282" s="306">
        <v>1.000145178906426</v>
      </c>
      <c r="G282" s="306">
        <v>1</v>
      </c>
      <c r="H282" s="306">
        <v>1</v>
      </c>
      <c r="I282" s="306">
        <v>1</v>
      </c>
      <c r="J282" s="305">
        <v>1.0001144714159234</v>
      </c>
    </row>
    <row r="283" spans="2:10">
      <c r="B283" s="246" t="s">
        <v>825</v>
      </c>
      <c r="C283" s="291" t="s">
        <v>896</v>
      </c>
      <c r="D283" s="306">
        <v>0.99871303232801345</v>
      </c>
      <c r="E283" s="306">
        <v>0.99871303232801334</v>
      </c>
      <c r="F283" s="306">
        <v>0.99871303232801334</v>
      </c>
      <c r="G283" s="306">
        <v>0.99871303232801323</v>
      </c>
      <c r="H283" s="306">
        <v>0.99871303232801334</v>
      </c>
      <c r="I283" s="306">
        <v>0.99871303232801356</v>
      </c>
      <c r="J283" s="305">
        <v>0.99871303232801334</v>
      </c>
    </row>
    <row r="284" spans="2:10">
      <c r="B284" s="246" t="s">
        <v>895</v>
      </c>
      <c r="C284" s="291" t="s">
        <v>894</v>
      </c>
      <c r="D284" s="306">
        <v>1</v>
      </c>
      <c r="E284" s="306">
        <v>0.99941626120253635</v>
      </c>
      <c r="F284" s="306">
        <v>0.98655922982932431</v>
      </c>
      <c r="G284" s="306">
        <v>1</v>
      </c>
      <c r="H284" s="306">
        <v>0.98604250998089849</v>
      </c>
      <c r="I284" s="306">
        <v>0.98896905169404392</v>
      </c>
      <c r="J284" s="305">
        <v>0.98921516711630209</v>
      </c>
    </row>
    <row r="285" spans="2:10">
      <c r="B285" s="246" t="s">
        <v>893</v>
      </c>
      <c r="C285" s="291" t="s">
        <v>892</v>
      </c>
      <c r="D285" s="306">
        <v>1</v>
      </c>
      <c r="E285" s="306">
        <v>1</v>
      </c>
      <c r="F285" s="306">
        <v>1</v>
      </c>
      <c r="G285" s="306">
        <v>0.99839031002100609</v>
      </c>
      <c r="H285" s="306">
        <v>1</v>
      </c>
      <c r="I285" s="306">
        <v>1</v>
      </c>
      <c r="J285" s="305">
        <v>0.99992593925414297</v>
      </c>
    </row>
    <row r="286" spans="2:10">
      <c r="B286" s="246" t="s">
        <v>891</v>
      </c>
      <c r="C286" s="291" t="s">
        <v>890</v>
      </c>
      <c r="D286" s="306">
        <v>1</v>
      </c>
      <c r="E286" s="306">
        <v>1</v>
      </c>
      <c r="F286" s="306">
        <v>1</v>
      </c>
      <c r="G286" s="306">
        <v>1</v>
      </c>
      <c r="H286" s="306">
        <v>1</v>
      </c>
      <c r="I286" s="306">
        <v>1</v>
      </c>
      <c r="J286" s="305">
        <v>1</v>
      </c>
    </row>
    <row r="287" spans="2:10">
      <c r="B287" s="246" t="s">
        <v>889</v>
      </c>
      <c r="C287" s="291" t="s">
        <v>888</v>
      </c>
      <c r="D287" s="306">
        <v>1</v>
      </c>
      <c r="E287" s="306">
        <v>1</v>
      </c>
      <c r="F287" s="306">
        <v>1</v>
      </c>
      <c r="G287" s="306">
        <v>1</v>
      </c>
      <c r="H287" s="306">
        <v>1</v>
      </c>
      <c r="I287" s="306">
        <v>1</v>
      </c>
      <c r="J287" s="305">
        <v>1</v>
      </c>
    </row>
    <row r="288" spans="2:10">
      <c r="B288" s="246" t="s">
        <v>887</v>
      </c>
      <c r="C288" s="291" t="s">
        <v>839</v>
      </c>
      <c r="D288" s="306">
        <v>1</v>
      </c>
      <c r="E288" s="306">
        <v>1</v>
      </c>
      <c r="F288" s="306">
        <v>1</v>
      </c>
      <c r="G288" s="306">
        <v>1</v>
      </c>
      <c r="H288" s="306">
        <v>1</v>
      </c>
      <c r="I288" s="306">
        <v>1</v>
      </c>
      <c r="J288" s="305">
        <v>1</v>
      </c>
    </row>
    <row r="289" spans="2:10">
      <c r="B289" s="246" t="s">
        <v>886</v>
      </c>
      <c r="C289" s="291" t="s">
        <v>885</v>
      </c>
      <c r="D289" s="306">
        <v>1</v>
      </c>
      <c r="E289" s="306">
        <v>1</v>
      </c>
      <c r="F289" s="306">
        <v>1</v>
      </c>
      <c r="G289" s="306">
        <v>0.99685544962594763</v>
      </c>
      <c r="H289" s="306">
        <v>1</v>
      </c>
      <c r="I289" s="306">
        <v>1</v>
      </c>
      <c r="J289" s="307">
        <v>0.99985554355596273</v>
      </c>
    </row>
    <row r="290" spans="2:10">
      <c r="B290" s="246" t="s">
        <v>884</v>
      </c>
      <c r="C290" s="291" t="s">
        <v>497</v>
      </c>
      <c r="D290" s="306">
        <v>1</v>
      </c>
      <c r="E290" s="306">
        <v>1</v>
      </c>
      <c r="F290" s="306">
        <v>1.0000226948670798</v>
      </c>
      <c r="G290" s="306">
        <v>1.0003628662115007</v>
      </c>
      <c r="H290" s="306">
        <v>1</v>
      </c>
      <c r="I290" s="306">
        <v>1</v>
      </c>
      <c r="J290" s="305">
        <v>1.0000344705413462</v>
      </c>
    </row>
    <row r="291" spans="2:10">
      <c r="B291" s="246" t="s">
        <v>883</v>
      </c>
      <c r="C291" s="291" t="s">
        <v>882</v>
      </c>
      <c r="D291" s="306">
        <v>1.0589610896439747</v>
      </c>
      <c r="E291" s="306">
        <v>1.0036838045450456</v>
      </c>
      <c r="F291" s="306">
        <v>1.002346353835013</v>
      </c>
      <c r="G291" s="306">
        <v>1</v>
      </c>
      <c r="H291" s="306">
        <v>1.0011994861739331</v>
      </c>
      <c r="I291" s="306">
        <v>1.003132880271137</v>
      </c>
      <c r="J291" s="305">
        <v>1.0101046751803806</v>
      </c>
    </row>
    <row r="292" spans="2:10">
      <c r="B292" s="288" t="s">
        <v>881</v>
      </c>
      <c r="C292" s="287" t="s">
        <v>880</v>
      </c>
      <c r="D292" s="83">
        <v>525.92103265854689</v>
      </c>
      <c r="E292" s="83">
        <v>54.484928524712707</v>
      </c>
      <c r="F292" s="83">
        <v>2823.342339191659</v>
      </c>
      <c r="G292" s="83">
        <v>164.07127460877774</v>
      </c>
      <c r="H292" s="83">
        <v>31.17256530096537</v>
      </c>
      <c r="I292" s="83">
        <v>18.295536115465605</v>
      </c>
      <c r="J292" s="304">
        <v>3617.2876764001271</v>
      </c>
    </row>
    <row r="293" spans="2:10">
      <c r="B293" s="246"/>
      <c r="C293" s="285"/>
      <c r="D293" s="66"/>
      <c r="E293" s="66"/>
      <c r="F293" s="66"/>
      <c r="G293" s="66"/>
      <c r="H293" s="66"/>
      <c r="I293" s="66"/>
      <c r="J293" s="303"/>
    </row>
    <row r="294" spans="2:10">
      <c r="B294" s="49"/>
      <c r="C294" s="49"/>
      <c r="D294" s="49"/>
      <c r="E294" s="49"/>
      <c r="F294" s="49"/>
      <c r="G294" s="49"/>
      <c r="H294" s="49"/>
      <c r="I294" s="49"/>
      <c r="J294" s="49"/>
    </row>
    <row r="295" spans="2:10">
      <c r="B295" s="224" t="s">
        <v>914</v>
      </c>
      <c r="C295" s="224"/>
      <c r="D295" s="224"/>
      <c r="E295" s="224"/>
      <c r="F295" s="224"/>
      <c r="G295" s="224"/>
      <c r="H295" s="224"/>
      <c r="I295" s="224"/>
      <c r="J295" s="224"/>
    </row>
    <row r="296" spans="2:10">
      <c r="D296" s="302" t="s">
        <v>910</v>
      </c>
      <c r="E296" s="25"/>
      <c r="F296" s="25"/>
      <c r="G296" s="25"/>
      <c r="H296" s="25"/>
      <c r="I296" s="25"/>
      <c r="J296" s="25"/>
    </row>
    <row r="297" spans="2:10" ht="25.5">
      <c r="B297" s="114" t="s">
        <v>909</v>
      </c>
      <c r="C297" s="116" t="s">
        <v>908</v>
      </c>
      <c r="D297" s="26" t="s">
        <v>907</v>
      </c>
      <c r="E297" s="26" t="s">
        <v>906</v>
      </c>
      <c r="F297" s="26" t="s">
        <v>10</v>
      </c>
      <c r="G297" s="26" t="s">
        <v>905</v>
      </c>
      <c r="H297" s="26" t="s">
        <v>13</v>
      </c>
      <c r="I297" s="26" t="s">
        <v>9</v>
      </c>
      <c r="J297" s="301" t="s">
        <v>564</v>
      </c>
    </row>
    <row r="298" spans="2:10">
      <c r="B298" s="211"/>
      <c r="C298" s="300" t="s">
        <v>904</v>
      </c>
      <c r="D298" s="250"/>
      <c r="E298" s="250"/>
      <c r="F298" s="250"/>
      <c r="G298" s="250"/>
      <c r="H298" s="250"/>
      <c r="I298" s="250"/>
      <c r="J298" s="312"/>
    </row>
    <row r="299" spans="2:10">
      <c r="B299" s="246" t="s">
        <v>740</v>
      </c>
      <c r="C299" s="291" t="s">
        <v>903</v>
      </c>
      <c r="D299" s="296">
        <v>3073512</v>
      </c>
      <c r="E299" s="297">
        <v>3073512</v>
      </c>
      <c r="F299" s="297">
        <v>3073512</v>
      </c>
      <c r="G299" s="297">
        <v>3073512</v>
      </c>
      <c r="H299" s="297">
        <v>3073512</v>
      </c>
      <c r="I299" s="297">
        <v>3073512</v>
      </c>
      <c r="J299" s="311">
        <v>3073512</v>
      </c>
    </row>
    <row r="300" spans="2:10">
      <c r="B300" s="246" t="s">
        <v>741</v>
      </c>
      <c r="C300" s="291" t="s">
        <v>902</v>
      </c>
      <c r="D300" s="294">
        <v>57560942.250000015</v>
      </c>
      <c r="E300" s="294">
        <v>109880457.40999372</v>
      </c>
      <c r="F300" s="294">
        <v>188010158.58995578</v>
      </c>
      <c r="G300" s="294">
        <v>106948542.4600099</v>
      </c>
      <c r="H300" s="294">
        <v>78513331.419975445</v>
      </c>
      <c r="I300" s="294">
        <v>15180083.26000037</v>
      </c>
      <c r="J300" s="310">
        <v>556093515.38993514</v>
      </c>
    </row>
    <row r="301" spans="2:10">
      <c r="B301" s="246" t="s">
        <v>804</v>
      </c>
      <c r="C301" s="291" t="s">
        <v>901</v>
      </c>
      <c r="D301" s="309">
        <v>18.728068167620631</v>
      </c>
      <c r="E301" s="309">
        <v>35.750781975145607</v>
      </c>
      <c r="F301" s="309">
        <v>61.171115840756691</v>
      </c>
      <c r="G301" s="309">
        <v>34.796852089729896</v>
      </c>
      <c r="H301" s="309">
        <v>25.545152067073577</v>
      </c>
      <c r="I301" s="309">
        <v>4.9390024376024462</v>
      </c>
      <c r="J301" s="308">
        <v>180.93097257792886</v>
      </c>
    </row>
    <row r="302" spans="2:10">
      <c r="B302" s="246" t="s">
        <v>743</v>
      </c>
      <c r="C302" s="291" t="s">
        <v>900</v>
      </c>
      <c r="D302" s="306">
        <v>1.0080432878331784</v>
      </c>
      <c r="E302" s="306">
        <v>1.0080432878331789</v>
      </c>
      <c r="F302" s="306">
        <v>1.0080432878331786</v>
      </c>
      <c r="G302" s="306">
        <v>1.0022685277237739</v>
      </c>
      <c r="H302" s="306">
        <v>1.0080432878331784</v>
      </c>
      <c r="I302" s="306">
        <v>1.0080432878331789</v>
      </c>
      <c r="J302" s="305">
        <v>1.0069326793479783</v>
      </c>
    </row>
    <row r="303" spans="2:10">
      <c r="B303" s="246" t="s">
        <v>796</v>
      </c>
      <c r="C303" s="291" t="s">
        <v>899</v>
      </c>
      <c r="D303" s="306">
        <v>1</v>
      </c>
      <c r="E303" s="306">
        <v>1</v>
      </c>
      <c r="F303" s="306">
        <v>1</v>
      </c>
      <c r="G303" s="306">
        <v>1</v>
      </c>
      <c r="H303" s="306">
        <v>1</v>
      </c>
      <c r="I303" s="306">
        <v>1</v>
      </c>
      <c r="J303" s="305">
        <v>1</v>
      </c>
    </row>
    <row r="304" spans="2:10">
      <c r="B304" s="246" t="s">
        <v>766</v>
      </c>
      <c r="C304" s="291" t="s">
        <v>898</v>
      </c>
      <c r="D304" s="306">
        <v>1</v>
      </c>
      <c r="E304" s="306">
        <v>1</v>
      </c>
      <c r="F304" s="306">
        <v>1.0082765260889475</v>
      </c>
      <c r="G304" s="306">
        <v>1</v>
      </c>
      <c r="H304" s="306">
        <v>1</v>
      </c>
      <c r="I304" s="306">
        <v>1</v>
      </c>
      <c r="J304" s="305">
        <v>1.0028013045047517</v>
      </c>
    </row>
    <row r="305" spans="2:10">
      <c r="B305" s="246" t="s">
        <v>767</v>
      </c>
      <c r="C305" s="291" t="s">
        <v>897</v>
      </c>
      <c r="D305" s="306">
        <v>1</v>
      </c>
      <c r="E305" s="306">
        <v>1</v>
      </c>
      <c r="F305" s="306">
        <v>1</v>
      </c>
      <c r="G305" s="306">
        <v>1</v>
      </c>
      <c r="H305" s="306">
        <v>1</v>
      </c>
      <c r="I305" s="306">
        <v>1</v>
      </c>
      <c r="J305" s="305">
        <v>1</v>
      </c>
    </row>
    <row r="306" spans="2:10">
      <c r="B306" s="246" t="s">
        <v>783</v>
      </c>
      <c r="C306" s="291" t="s">
        <v>703</v>
      </c>
      <c r="D306" s="306">
        <v>1</v>
      </c>
      <c r="E306" s="306">
        <v>1</v>
      </c>
      <c r="F306" s="306">
        <v>1.0022582334506311</v>
      </c>
      <c r="G306" s="306">
        <v>1</v>
      </c>
      <c r="H306" s="306">
        <v>1</v>
      </c>
      <c r="I306" s="306">
        <v>1</v>
      </c>
      <c r="J306" s="305">
        <v>1.000768503471535</v>
      </c>
    </row>
    <row r="307" spans="2:10">
      <c r="B307" s="246" t="s">
        <v>825</v>
      </c>
      <c r="C307" s="291" t="s">
        <v>896</v>
      </c>
      <c r="D307" s="306">
        <v>0.99871303232801345</v>
      </c>
      <c r="E307" s="306">
        <v>0.99871303232801301</v>
      </c>
      <c r="F307" s="306">
        <v>0.99871303232801367</v>
      </c>
      <c r="G307" s="306">
        <v>0.99871303232801334</v>
      </c>
      <c r="H307" s="306">
        <v>0.99871303232801323</v>
      </c>
      <c r="I307" s="306">
        <v>0.99871303232801345</v>
      </c>
      <c r="J307" s="305">
        <v>0.99871303232801345</v>
      </c>
    </row>
    <row r="308" spans="2:10">
      <c r="B308" s="246" t="s">
        <v>895</v>
      </c>
      <c r="C308" s="291" t="s">
        <v>894</v>
      </c>
      <c r="D308" s="306">
        <v>1</v>
      </c>
      <c r="E308" s="306">
        <v>0.99778242781525062</v>
      </c>
      <c r="F308" s="306">
        <v>0.99202814496130276</v>
      </c>
      <c r="G308" s="306">
        <v>1</v>
      </c>
      <c r="H308" s="306">
        <v>0.98692292938115667</v>
      </c>
      <c r="I308" s="306">
        <v>0.98807072880310398</v>
      </c>
      <c r="J308" s="305">
        <v>0.99467933107138451</v>
      </c>
    </row>
    <row r="309" spans="2:10">
      <c r="B309" s="246" t="s">
        <v>893</v>
      </c>
      <c r="C309" s="291" t="s">
        <v>892</v>
      </c>
      <c r="D309" s="306">
        <v>1</v>
      </c>
      <c r="E309" s="306">
        <v>1</v>
      </c>
      <c r="F309" s="306">
        <v>1</v>
      </c>
      <c r="G309" s="306">
        <v>0.99949629430361497</v>
      </c>
      <c r="H309" s="306">
        <v>1</v>
      </c>
      <c r="I309" s="306">
        <v>1</v>
      </c>
      <c r="J309" s="305">
        <v>0.99990340471089467</v>
      </c>
    </row>
    <row r="310" spans="2:10">
      <c r="B310" s="246" t="s">
        <v>891</v>
      </c>
      <c r="C310" s="291" t="s">
        <v>890</v>
      </c>
      <c r="D310" s="306">
        <v>1</v>
      </c>
      <c r="E310" s="306">
        <v>1</v>
      </c>
      <c r="F310" s="306">
        <v>1</v>
      </c>
      <c r="G310" s="306">
        <v>1</v>
      </c>
      <c r="H310" s="306">
        <v>1</v>
      </c>
      <c r="I310" s="306">
        <v>1</v>
      </c>
      <c r="J310" s="305">
        <v>1</v>
      </c>
    </row>
    <row r="311" spans="2:10">
      <c r="B311" s="246" t="s">
        <v>889</v>
      </c>
      <c r="C311" s="291" t="s">
        <v>888</v>
      </c>
      <c r="D311" s="306">
        <v>1</v>
      </c>
      <c r="E311" s="306">
        <v>1</v>
      </c>
      <c r="F311" s="306">
        <v>1</v>
      </c>
      <c r="G311" s="306">
        <v>1</v>
      </c>
      <c r="H311" s="306">
        <v>1</v>
      </c>
      <c r="I311" s="306">
        <v>1</v>
      </c>
      <c r="J311" s="305">
        <v>1</v>
      </c>
    </row>
    <row r="312" spans="2:10">
      <c r="B312" s="246" t="s">
        <v>887</v>
      </c>
      <c r="C312" s="291" t="s">
        <v>839</v>
      </c>
      <c r="D312" s="306">
        <v>1</v>
      </c>
      <c r="E312" s="306">
        <v>1</v>
      </c>
      <c r="F312" s="306">
        <v>1</v>
      </c>
      <c r="G312" s="306">
        <v>1</v>
      </c>
      <c r="H312" s="306">
        <v>1</v>
      </c>
      <c r="I312" s="306">
        <v>1</v>
      </c>
      <c r="J312" s="305">
        <v>1</v>
      </c>
    </row>
    <row r="313" spans="2:10">
      <c r="B313" s="246" t="s">
        <v>886</v>
      </c>
      <c r="C313" s="291" t="s">
        <v>885</v>
      </c>
      <c r="D313" s="306">
        <v>1</v>
      </c>
      <c r="E313" s="306">
        <v>1</v>
      </c>
      <c r="F313" s="306">
        <v>1</v>
      </c>
      <c r="G313" s="306">
        <v>0.9968594587445021</v>
      </c>
      <c r="H313" s="306">
        <v>1</v>
      </c>
      <c r="I313" s="306">
        <v>1</v>
      </c>
      <c r="J313" s="307">
        <v>0.99939798580967476</v>
      </c>
    </row>
    <row r="314" spans="2:10">
      <c r="B314" s="246" t="s">
        <v>884</v>
      </c>
      <c r="C314" s="291" t="s">
        <v>497</v>
      </c>
      <c r="D314" s="306">
        <v>1.0001158902038947</v>
      </c>
      <c r="E314" s="306">
        <v>1.0001279432063606</v>
      </c>
      <c r="F314" s="306">
        <v>1.0002273556810626</v>
      </c>
      <c r="G314" s="306">
        <v>1.0003124831723178</v>
      </c>
      <c r="H314" s="306">
        <v>1</v>
      </c>
      <c r="I314" s="306">
        <v>1.0008188022311593</v>
      </c>
      <c r="J314" s="305">
        <v>1.0001965999495819</v>
      </c>
    </row>
    <row r="315" spans="2:10">
      <c r="B315" s="246" t="s">
        <v>883</v>
      </c>
      <c r="C315" s="291" t="s">
        <v>882</v>
      </c>
      <c r="D315" s="306">
        <v>1.0359601108141729</v>
      </c>
      <c r="E315" s="306">
        <v>1.0031633603842356</v>
      </c>
      <c r="F315" s="306">
        <v>1.0051225451701207</v>
      </c>
      <c r="G315" s="306">
        <v>1</v>
      </c>
      <c r="H315" s="306">
        <v>1.0015060061435341</v>
      </c>
      <c r="I315" s="306">
        <v>1.0016000229428901</v>
      </c>
      <c r="J315" s="305">
        <v>1.0063574548316019</v>
      </c>
    </row>
    <row r="316" spans="2:10">
      <c r="B316" s="288" t="s">
        <v>881</v>
      </c>
      <c r="C316" s="287" t="s">
        <v>880</v>
      </c>
      <c r="D316" s="83">
        <v>19.534677314591484</v>
      </c>
      <c r="E316" s="83">
        <v>36.030353164952039</v>
      </c>
      <c r="F316" s="83">
        <v>62.067939369904266</v>
      </c>
      <c r="G316" s="83">
        <v>34.714872801758553</v>
      </c>
      <c r="H316" s="83">
        <v>25.419393773678593</v>
      </c>
      <c r="I316" s="83">
        <v>4.9248947660992197</v>
      </c>
      <c r="J316" s="304">
        <v>182.69213119098416</v>
      </c>
    </row>
    <row r="317" spans="2:10">
      <c r="B317" s="246"/>
      <c r="C317" s="285"/>
      <c r="D317" s="66"/>
      <c r="E317" s="66"/>
      <c r="F317" s="66"/>
      <c r="G317" s="66"/>
      <c r="H317" s="66"/>
      <c r="I317" s="66"/>
      <c r="J317" s="303"/>
    </row>
    <row r="318" spans="2:10">
      <c r="B318" s="224" t="s">
        <v>558</v>
      </c>
      <c r="C318" s="224"/>
      <c r="D318" s="224"/>
      <c r="E318" s="224"/>
      <c r="F318" s="224"/>
      <c r="G318" s="224"/>
      <c r="H318" s="224"/>
      <c r="I318" s="224"/>
      <c r="J318" s="224"/>
    </row>
    <row r="319" spans="2:10">
      <c r="B319" s="224" t="s">
        <v>1</v>
      </c>
      <c r="C319" s="224"/>
      <c r="D319" s="224"/>
      <c r="E319" s="224"/>
      <c r="F319" s="224"/>
      <c r="G319" s="224"/>
      <c r="H319" s="224"/>
      <c r="I319" s="224"/>
      <c r="J319" s="224"/>
    </row>
    <row r="320" spans="2:10">
      <c r="B320" s="224" t="s">
        <v>913</v>
      </c>
      <c r="C320" s="224"/>
      <c r="D320" s="224"/>
      <c r="E320" s="224"/>
      <c r="F320" s="224"/>
      <c r="G320" s="224"/>
      <c r="H320" s="224"/>
      <c r="I320" s="224"/>
      <c r="J320" s="224"/>
    </row>
    <row r="321" spans="2:10">
      <c r="B321" s="224" t="s">
        <v>912</v>
      </c>
      <c r="C321" s="224"/>
      <c r="D321" s="224"/>
      <c r="E321" s="224"/>
      <c r="F321" s="224"/>
      <c r="G321" s="224"/>
      <c r="H321" s="224"/>
      <c r="I321" s="224"/>
      <c r="J321" s="224"/>
    </row>
    <row r="322" spans="2:10">
      <c r="B322" t="s">
        <v>551</v>
      </c>
    </row>
    <row r="323" spans="2:10">
      <c r="B323" s="224" t="s">
        <v>911</v>
      </c>
      <c r="C323" s="224"/>
      <c r="D323" s="224"/>
      <c r="E323" s="224"/>
      <c r="F323" s="224"/>
      <c r="G323" s="224"/>
      <c r="H323" s="224"/>
      <c r="I323" s="224"/>
      <c r="J323" s="224"/>
    </row>
    <row r="324" spans="2:10">
      <c r="D324" s="302" t="s">
        <v>910</v>
      </c>
      <c r="E324" s="25"/>
      <c r="F324" s="25"/>
      <c r="G324" s="25"/>
      <c r="H324" s="25"/>
      <c r="I324" s="25"/>
      <c r="J324" s="25"/>
    </row>
    <row r="325" spans="2:10" ht="25.5">
      <c r="B325" s="114" t="s">
        <v>909</v>
      </c>
      <c r="C325" s="116" t="s">
        <v>908</v>
      </c>
      <c r="D325" s="26" t="s">
        <v>907</v>
      </c>
      <c r="E325" s="26" t="s">
        <v>906</v>
      </c>
      <c r="F325" s="26" t="s">
        <v>10</v>
      </c>
      <c r="G325" s="26" t="s">
        <v>905</v>
      </c>
      <c r="H325" s="26" t="s">
        <v>13</v>
      </c>
      <c r="I325" s="26" t="s">
        <v>9</v>
      </c>
      <c r="J325" s="301" t="s">
        <v>564</v>
      </c>
    </row>
    <row r="326" spans="2:10">
      <c r="B326" s="211" t="s">
        <v>551</v>
      </c>
      <c r="C326" s="300" t="s">
        <v>904</v>
      </c>
      <c r="D326" s="299"/>
      <c r="E326" s="299"/>
      <c r="F326" s="299"/>
      <c r="G326" s="299"/>
      <c r="H326" s="299"/>
      <c r="I326" s="299"/>
      <c r="J326" s="298"/>
    </row>
    <row r="327" spans="2:10">
      <c r="B327" s="246" t="s">
        <v>740</v>
      </c>
      <c r="C327" s="291" t="s">
        <v>903</v>
      </c>
      <c r="D327" s="297">
        <v>332614</v>
      </c>
      <c r="E327" s="296">
        <v>332614</v>
      </c>
      <c r="F327" s="296">
        <v>332614</v>
      </c>
      <c r="G327" s="296">
        <v>332614</v>
      </c>
      <c r="H327" s="296">
        <v>332614</v>
      </c>
      <c r="I327" s="296">
        <v>332614</v>
      </c>
      <c r="J327" s="295">
        <v>332614</v>
      </c>
    </row>
    <row r="328" spans="2:10">
      <c r="B328" s="246" t="s">
        <v>741</v>
      </c>
      <c r="C328" s="291" t="s">
        <v>902</v>
      </c>
      <c r="D328" s="294">
        <v>5446512.1299999999</v>
      </c>
      <c r="E328" s="294">
        <v>9073754.799999984</v>
      </c>
      <c r="F328" s="294">
        <v>19105747.250000391</v>
      </c>
      <c r="G328" s="294">
        <v>14472983.630000111</v>
      </c>
      <c r="H328" s="294">
        <v>10780970.30000131</v>
      </c>
      <c r="I328" s="294">
        <v>1839549.4199999925</v>
      </c>
      <c r="J328" s="293">
        <v>60719517.530001797</v>
      </c>
    </row>
    <row r="329" spans="2:10">
      <c r="B329" s="246" t="s">
        <v>804</v>
      </c>
      <c r="C329" s="291" t="s">
        <v>901</v>
      </c>
      <c r="D329" s="94">
        <v>16.374873366725392</v>
      </c>
      <c r="E329" s="94">
        <v>27.28013493118144</v>
      </c>
      <c r="F329" s="94">
        <v>57.441199859297541</v>
      </c>
      <c r="G329" s="94">
        <v>43.512851623804501</v>
      </c>
      <c r="H329" s="94">
        <v>32.412857847238271</v>
      </c>
      <c r="I329" s="94">
        <v>5.5305832586721921</v>
      </c>
      <c r="J329" s="73">
        <v>182.55250088691932</v>
      </c>
    </row>
    <row r="330" spans="2:10">
      <c r="B330" s="246" t="s">
        <v>743</v>
      </c>
      <c r="C330" s="291" t="s">
        <v>900</v>
      </c>
      <c r="D330" s="290">
        <v>1.0080432878331791</v>
      </c>
      <c r="E330" s="290">
        <v>1.0080432878331786</v>
      </c>
      <c r="F330" s="290">
        <v>1.0080432878331786</v>
      </c>
      <c r="G330" s="290">
        <v>1.0022685277237744</v>
      </c>
      <c r="H330" s="290">
        <v>1.0080432878331786</v>
      </c>
      <c r="I330" s="290">
        <v>1.0080432878331786</v>
      </c>
      <c r="J330" s="289">
        <v>1.0066668274802242</v>
      </c>
    </row>
    <row r="331" spans="2:10">
      <c r="B331" s="246" t="s">
        <v>796</v>
      </c>
      <c r="C331" s="291" t="s">
        <v>899</v>
      </c>
      <c r="D331" s="290">
        <v>1</v>
      </c>
      <c r="E331" s="290">
        <v>1</v>
      </c>
      <c r="F331" s="290">
        <v>1</v>
      </c>
      <c r="G331" s="290">
        <v>1</v>
      </c>
      <c r="H331" s="290">
        <v>1</v>
      </c>
      <c r="I331" s="290">
        <v>1</v>
      </c>
      <c r="J331" s="289">
        <v>1</v>
      </c>
    </row>
    <row r="332" spans="2:10">
      <c r="B332" s="246" t="s">
        <v>766</v>
      </c>
      <c r="C332" s="291" t="s">
        <v>898</v>
      </c>
      <c r="D332" s="290">
        <v>1</v>
      </c>
      <c r="E332" s="290">
        <v>1</v>
      </c>
      <c r="F332" s="290">
        <v>1.0097956396178771</v>
      </c>
      <c r="G332" s="290">
        <v>1</v>
      </c>
      <c r="H332" s="290">
        <v>1</v>
      </c>
      <c r="I332" s="290">
        <v>1</v>
      </c>
      <c r="J332" s="289">
        <v>1.003086469144695</v>
      </c>
    </row>
    <row r="333" spans="2:10">
      <c r="B333" s="246" t="s">
        <v>767</v>
      </c>
      <c r="C333" s="291" t="s">
        <v>897</v>
      </c>
      <c r="D333" s="290">
        <v>1</v>
      </c>
      <c r="E333" s="290">
        <v>1</v>
      </c>
      <c r="F333" s="290">
        <v>1</v>
      </c>
      <c r="G333" s="290">
        <v>1</v>
      </c>
      <c r="H333" s="290">
        <v>1</v>
      </c>
      <c r="I333" s="290">
        <v>1</v>
      </c>
      <c r="J333" s="289">
        <v>1</v>
      </c>
    </row>
    <row r="334" spans="2:10">
      <c r="B334" s="246" t="s">
        <v>783</v>
      </c>
      <c r="C334" s="291" t="s">
        <v>703</v>
      </c>
      <c r="D334" s="290">
        <v>1</v>
      </c>
      <c r="E334" s="290">
        <v>1</v>
      </c>
      <c r="F334" s="290">
        <v>1.0014461505713375</v>
      </c>
      <c r="G334" s="290">
        <v>1</v>
      </c>
      <c r="H334" s="290">
        <v>1</v>
      </c>
      <c r="I334" s="290">
        <v>1</v>
      </c>
      <c r="J334" s="289">
        <v>1.0004587095406341</v>
      </c>
    </row>
    <row r="335" spans="2:10">
      <c r="B335" s="246" t="s">
        <v>825</v>
      </c>
      <c r="C335" s="291" t="s">
        <v>896</v>
      </c>
      <c r="D335" s="290">
        <v>0.99871303232801345</v>
      </c>
      <c r="E335" s="290">
        <v>0.99871303232801356</v>
      </c>
      <c r="F335" s="290">
        <v>0.99871303232801356</v>
      </c>
      <c r="G335" s="290">
        <v>0.99871303232801345</v>
      </c>
      <c r="H335" s="290">
        <v>0.99871303232801356</v>
      </c>
      <c r="I335" s="290">
        <v>0.99871303232801345</v>
      </c>
      <c r="J335" s="289">
        <v>0.99871303232801334</v>
      </c>
    </row>
    <row r="336" spans="2:10">
      <c r="B336" s="246" t="s">
        <v>895</v>
      </c>
      <c r="C336" s="291" t="s">
        <v>894</v>
      </c>
      <c r="D336" s="290">
        <v>1</v>
      </c>
      <c r="E336" s="290">
        <v>0.99859698864686097</v>
      </c>
      <c r="F336" s="290">
        <v>0.99347922626768093</v>
      </c>
      <c r="G336" s="290">
        <v>1</v>
      </c>
      <c r="H336" s="290">
        <v>0.98814150921091026</v>
      </c>
      <c r="I336" s="290">
        <v>0.98744238765816905</v>
      </c>
      <c r="J336" s="289">
        <v>0.99523984165897661</v>
      </c>
    </row>
    <row r="337" spans="2:10">
      <c r="B337" s="246" t="s">
        <v>893</v>
      </c>
      <c r="C337" s="291" t="s">
        <v>892</v>
      </c>
      <c r="D337" s="290">
        <v>1</v>
      </c>
      <c r="E337" s="290">
        <v>1</v>
      </c>
      <c r="F337" s="290">
        <v>1</v>
      </c>
      <c r="G337" s="290">
        <v>0.99949915261021305</v>
      </c>
      <c r="H337" s="290">
        <v>1</v>
      </c>
      <c r="I337" s="290">
        <v>1</v>
      </c>
      <c r="J337" s="289">
        <v>0.99988099417640497</v>
      </c>
    </row>
    <row r="338" spans="2:10">
      <c r="B338" s="246" t="s">
        <v>891</v>
      </c>
      <c r="C338" s="291" t="s">
        <v>890</v>
      </c>
      <c r="D338" s="290">
        <v>1</v>
      </c>
      <c r="E338" s="290">
        <v>1</v>
      </c>
      <c r="F338" s="290">
        <v>1</v>
      </c>
      <c r="G338" s="290">
        <v>1</v>
      </c>
      <c r="H338" s="290">
        <v>1</v>
      </c>
      <c r="I338" s="290">
        <v>1</v>
      </c>
      <c r="J338" s="289">
        <v>1</v>
      </c>
    </row>
    <row r="339" spans="2:10">
      <c r="B339" s="246" t="s">
        <v>889</v>
      </c>
      <c r="C339" s="291" t="s">
        <v>888</v>
      </c>
      <c r="D339" s="290">
        <v>1</v>
      </c>
      <c r="E339" s="290">
        <v>1</v>
      </c>
      <c r="F339" s="290">
        <v>1</v>
      </c>
      <c r="G339" s="290">
        <v>1</v>
      </c>
      <c r="H339" s="290">
        <v>1</v>
      </c>
      <c r="I339" s="290">
        <v>1</v>
      </c>
      <c r="J339" s="289">
        <v>1</v>
      </c>
    </row>
    <row r="340" spans="2:10">
      <c r="B340" s="246" t="s">
        <v>887</v>
      </c>
      <c r="C340" s="291" t="s">
        <v>839</v>
      </c>
      <c r="D340" s="290">
        <v>1</v>
      </c>
      <c r="E340" s="290">
        <v>1</v>
      </c>
      <c r="F340" s="290">
        <v>1</v>
      </c>
      <c r="G340" s="290">
        <v>1</v>
      </c>
      <c r="H340" s="290">
        <v>1</v>
      </c>
      <c r="I340" s="290">
        <v>1</v>
      </c>
      <c r="J340" s="289">
        <v>1</v>
      </c>
    </row>
    <row r="341" spans="2:10">
      <c r="B341" s="246" t="s">
        <v>886</v>
      </c>
      <c r="C341" s="291" t="s">
        <v>885</v>
      </c>
      <c r="D341" s="290">
        <v>1</v>
      </c>
      <c r="E341" s="290">
        <v>1</v>
      </c>
      <c r="F341" s="290">
        <v>1</v>
      </c>
      <c r="G341" s="290">
        <v>0.99686035334851175</v>
      </c>
      <c r="H341" s="290">
        <v>1</v>
      </c>
      <c r="I341" s="290">
        <v>1</v>
      </c>
      <c r="J341" s="292">
        <v>0.99925427673908562</v>
      </c>
    </row>
    <row r="342" spans="2:10">
      <c r="B342" s="246" t="s">
        <v>884</v>
      </c>
      <c r="C342" s="291" t="s">
        <v>497</v>
      </c>
      <c r="D342" s="290">
        <v>1</v>
      </c>
      <c r="E342" s="290">
        <v>1.0000184759083441</v>
      </c>
      <c r="F342" s="290">
        <v>1.0002202346069329</v>
      </c>
      <c r="G342" s="290">
        <v>1.0006237433741181</v>
      </c>
      <c r="H342" s="290">
        <v>1.0000305454832938</v>
      </c>
      <c r="I342" s="290">
        <v>1</v>
      </c>
      <c r="J342" s="289">
        <v>1.0002258025349728</v>
      </c>
    </row>
    <row r="343" spans="2:10">
      <c r="B343" s="246" t="s">
        <v>883</v>
      </c>
      <c r="C343" s="291" t="s">
        <v>882</v>
      </c>
      <c r="D343" s="290">
        <v>1.0342402686943415</v>
      </c>
      <c r="E343" s="290">
        <v>1.0031802741411995</v>
      </c>
      <c r="F343" s="290">
        <v>1.0048930255356396</v>
      </c>
      <c r="G343" s="290">
        <v>1</v>
      </c>
      <c r="H343" s="290">
        <v>1.0016372734771972</v>
      </c>
      <c r="I343" s="290">
        <v>1.0021618632060867</v>
      </c>
      <c r="J343" s="289">
        <v>1.0054626575834802</v>
      </c>
    </row>
    <row r="344" spans="2:10">
      <c r="B344" s="288" t="s">
        <v>881</v>
      </c>
      <c r="C344" s="287" t="s">
        <v>880</v>
      </c>
      <c r="D344" s="83">
        <v>17.049800144163687</v>
      </c>
      <c r="E344" s="83">
        <v>27.51336268877365</v>
      </c>
      <c r="F344" s="83">
        <v>58.395415572708565</v>
      </c>
      <c r="G344" s="83">
        <v>43.424008806318227</v>
      </c>
      <c r="H344" s="83">
        <v>32.298333154430757</v>
      </c>
      <c r="I344" s="83">
        <v>5.5098588314213934</v>
      </c>
      <c r="J344" s="286">
        <v>184.19077919781628</v>
      </c>
    </row>
    <row r="345" spans="2:10">
      <c r="B345" s="246"/>
      <c r="C345" s="285"/>
      <c r="D345" s="66"/>
      <c r="E345" s="66"/>
      <c r="F345" s="66"/>
      <c r="G345" s="66"/>
      <c r="H345" s="66"/>
      <c r="I345" s="66"/>
      <c r="J345" s="66"/>
    </row>
  </sheetData>
  <printOptions horizontalCentered="1"/>
  <pageMargins left="0.7" right="0.7" top="0.75" bottom="0.75" header="0.3" footer="0.3"/>
  <pageSetup scale="51" orientation="portrait" r:id="rId1"/>
  <headerFooter scaleWithDoc="0">
    <oddFooter>&amp;L&amp;D&amp;CMilliman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B2:R49"/>
  <sheetViews>
    <sheetView view="pageBreakPreview" zoomScaleNormal="100" zoomScaleSheetLayoutView="100" workbookViewId="0"/>
  </sheetViews>
  <sheetFormatPr defaultRowHeight="12.75"/>
  <cols>
    <col min="2" max="2" width="8.28515625" customWidth="1"/>
    <col min="3" max="3" width="50.7109375" bestFit="1" customWidth="1"/>
    <col min="4" max="4" width="11.7109375" customWidth="1"/>
    <col min="5" max="6" width="14.28515625" customWidth="1"/>
    <col min="7" max="7" width="13.5703125" customWidth="1"/>
    <col min="8" max="9" width="12.28515625" customWidth="1"/>
    <col min="10" max="10" width="11.7109375" customWidth="1"/>
    <col min="11" max="12" width="12.28515625" customWidth="1"/>
    <col min="13" max="13" width="10.5703125" bestFit="1" customWidth="1"/>
    <col min="14" max="14" width="12.5703125" bestFit="1" customWidth="1"/>
    <col min="15" max="15" width="12.7109375" bestFit="1" customWidth="1"/>
    <col min="16" max="16" width="12.5703125" bestFit="1" customWidth="1"/>
    <col min="17" max="17" width="11.28515625" bestFit="1" customWidth="1"/>
    <col min="18" max="18" width="12.5703125" bestFit="1" customWidth="1"/>
  </cols>
  <sheetData>
    <row r="2" spans="2:18">
      <c r="B2" s="22" t="s">
        <v>680</v>
      </c>
      <c r="C2" s="22"/>
      <c r="D2" s="22"/>
      <c r="E2" s="22"/>
      <c r="F2" s="22"/>
      <c r="G2" s="22"/>
      <c r="H2" s="22"/>
      <c r="I2" s="22"/>
      <c r="J2" s="22"/>
      <c r="K2" s="22"/>
      <c r="L2" s="22"/>
      <c r="M2" s="22"/>
      <c r="N2" s="22"/>
      <c r="O2" s="22"/>
      <c r="P2" s="22"/>
      <c r="Q2" s="22"/>
      <c r="R2" s="22"/>
    </row>
    <row r="3" spans="2:18">
      <c r="B3" s="22" t="s">
        <v>1</v>
      </c>
      <c r="C3" s="22"/>
      <c r="D3" s="22"/>
      <c r="E3" s="22"/>
      <c r="F3" s="22"/>
      <c r="G3" s="22"/>
      <c r="H3" s="22"/>
      <c r="I3" s="22"/>
      <c r="J3" s="22"/>
      <c r="K3" s="22"/>
      <c r="L3" s="22"/>
      <c r="M3" s="22"/>
      <c r="N3" s="22"/>
      <c r="O3" s="22"/>
      <c r="P3" s="22"/>
      <c r="Q3" s="22"/>
      <c r="R3" s="22"/>
    </row>
    <row r="4" spans="2:18">
      <c r="B4" s="22" t="s">
        <v>699</v>
      </c>
      <c r="C4" s="22"/>
      <c r="D4" s="22"/>
      <c r="E4" s="22"/>
      <c r="F4" s="22"/>
      <c r="G4" s="22"/>
      <c r="H4" s="22"/>
      <c r="I4" s="22"/>
      <c r="J4" s="22"/>
      <c r="K4" s="22"/>
      <c r="L4" s="22"/>
      <c r="M4" s="22"/>
      <c r="N4" s="22"/>
      <c r="O4" s="22"/>
      <c r="P4" s="22"/>
      <c r="Q4" s="22"/>
      <c r="R4" s="22"/>
    </row>
    <row r="5" spans="2:18">
      <c r="B5" s="22" t="s">
        <v>701</v>
      </c>
      <c r="C5" s="22"/>
      <c r="D5" s="22"/>
      <c r="E5" s="22"/>
      <c r="F5" s="22"/>
      <c r="G5" s="22"/>
      <c r="H5" s="22"/>
      <c r="I5" s="22"/>
      <c r="J5" s="22"/>
      <c r="K5" s="22"/>
      <c r="L5" s="22"/>
      <c r="M5" s="22"/>
      <c r="N5" s="22"/>
      <c r="O5" s="22"/>
      <c r="P5" s="22"/>
      <c r="Q5" s="22"/>
      <c r="R5" s="22"/>
    </row>
    <row r="6" spans="2:18">
      <c r="D6" s="123" t="s">
        <v>563</v>
      </c>
      <c r="E6" s="119"/>
      <c r="F6" s="119"/>
      <c r="G6" s="119"/>
      <c r="H6" s="119"/>
      <c r="I6" s="121"/>
      <c r="J6" s="119"/>
      <c r="K6" s="119"/>
      <c r="L6" s="120"/>
      <c r="M6" s="119" t="s">
        <v>635</v>
      </c>
      <c r="N6" s="119"/>
      <c r="O6" s="119"/>
      <c r="P6" s="119"/>
      <c r="Q6" s="121"/>
      <c r="R6" s="270"/>
    </row>
    <row r="7" spans="2:18">
      <c r="B7" s="74" t="s">
        <v>634</v>
      </c>
      <c r="D7" s="123" t="s">
        <v>631</v>
      </c>
      <c r="E7" s="121"/>
      <c r="F7" s="119"/>
      <c r="G7" s="123" t="s">
        <v>633</v>
      </c>
      <c r="H7" s="121"/>
      <c r="I7" s="122"/>
      <c r="J7" s="119" t="s">
        <v>632</v>
      </c>
      <c r="K7" s="119"/>
      <c r="L7" s="120"/>
      <c r="M7" s="119" t="s">
        <v>873</v>
      </c>
      <c r="N7" s="119"/>
      <c r="O7" s="121"/>
      <c r="P7" s="119" t="str">
        <f>"Utilization"&amp;CHAR(178)</f>
        <v>Utilization²</v>
      </c>
      <c r="Q7" s="119"/>
      <c r="R7" s="270"/>
    </row>
    <row r="8" spans="2:18">
      <c r="B8" s="114" t="s">
        <v>630</v>
      </c>
      <c r="C8" s="118" t="s">
        <v>629</v>
      </c>
      <c r="D8" s="117" t="s">
        <v>628</v>
      </c>
      <c r="E8" s="114" t="s">
        <v>627</v>
      </c>
      <c r="F8" s="116" t="s">
        <v>564</v>
      </c>
      <c r="G8" s="117" t="s">
        <v>628</v>
      </c>
      <c r="H8" s="114" t="s">
        <v>627</v>
      </c>
      <c r="I8" s="116" t="s">
        <v>564</v>
      </c>
      <c r="J8" s="114" t="s">
        <v>628</v>
      </c>
      <c r="K8" s="114" t="s">
        <v>627</v>
      </c>
      <c r="L8" s="115" t="s">
        <v>564</v>
      </c>
      <c r="M8" s="114" t="s">
        <v>628</v>
      </c>
      <c r="N8" s="114" t="s">
        <v>627</v>
      </c>
      <c r="O8" s="116" t="s">
        <v>564</v>
      </c>
      <c r="P8" s="114" t="s">
        <v>628</v>
      </c>
      <c r="Q8" s="114" t="s">
        <v>627</v>
      </c>
      <c r="R8" s="114" t="s">
        <v>564</v>
      </c>
    </row>
    <row r="9" spans="2:18">
      <c r="B9" s="103" t="s">
        <v>626</v>
      </c>
      <c r="C9" s="103" t="s">
        <v>625</v>
      </c>
      <c r="D9" s="102">
        <v>18.454007557931508</v>
      </c>
      <c r="E9" s="94">
        <v>590.24220763147537</v>
      </c>
      <c r="F9" s="101">
        <v>80.423883616086954</v>
      </c>
      <c r="G9" s="113">
        <v>604.84629340560878</v>
      </c>
      <c r="H9" s="112">
        <v>73.520797646827873</v>
      </c>
      <c r="I9" s="111">
        <v>678.36709105243665</v>
      </c>
      <c r="J9" s="94">
        <v>0.93015317249116358</v>
      </c>
      <c r="K9" s="94">
        <v>3.6162564924908889</v>
      </c>
      <c r="L9" s="97">
        <v>4.5464096649820522</v>
      </c>
      <c r="M9" s="95">
        <v>-0.02</v>
      </c>
      <c r="N9" s="95">
        <v>0.06</v>
      </c>
      <c r="O9" s="96">
        <v>4.4375112535348649E-2</v>
      </c>
      <c r="P9" s="95">
        <v>-0.01</v>
      </c>
      <c r="Q9" s="95">
        <v>-0.01</v>
      </c>
      <c r="R9" s="95">
        <v>-6.0120563383015968E-3</v>
      </c>
    </row>
    <row r="10" spans="2:18">
      <c r="B10" s="103" t="s">
        <v>591</v>
      </c>
      <c r="C10" s="103" t="s">
        <v>590</v>
      </c>
      <c r="D10" s="102">
        <v>154.26499394927629</v>
      </c>
      <c r="E10" s="94">
        <v>390.70953281891286</v>
      </c>
      <c r="F10" s="101">
        <v>342.63699751017219</v>
      </c>
      <c r="G10" s="113">
        <v>36.361448758663705</v>
      </c>
      <c r="H10" s="112">
        <v>142.48216598222456</v>
      </c>
      <c r="I10" s="111">
        <v>178.84361474088826</v>
      </c>
      <c r="J10" s="94">
        <v>0.46744155606184806</v>
      </c>
      <c r="K10" s="94">
        <v>4.6390950421618129</v>
      </c>
      <c r="L10" s="97">
        <v>5.106536598223661</v>
      </c>
      <c r="M10" s="95">
        <v>-0.02</v>
      </c>
      <c r="N10" s="95">
        <v>0.05</v>
      </c>
      <c r="O10" s="96">
        <v>4.3882434731275177E-2</v>
      </c>
      <c r="P10" s="95">
        <v>0.15</v>
      </c>
      <c r="Q10" s="95">
        <v>0.15</v>
      </c>
      <c r="R10" s="95">
        <v>8.7473553892344347E-2</v>
      </c>
    </row>
    <row r="11" spans="2:18">
      <c r="B11" s="103" t="s">
        <v>620</v>
      </c>
      <c r="C11" s="103" t="s">
        <v>619</v>
      </c>
      <c r="D11" s="102">
        <v>0</v>
      </c>
      <c r="E11" s="94">
        <v>488.47959137281612</v>
      </c>
      <c r="F11" s="101">
        <v>488.47959137281612</v>
      </c>
      <c r="G11" s="113">
        <v>0</v>
      </c>
      <c r="H11" s="112">
        <v>98.806632703139996</v>
      </c>
      <c r="I11" s="111">
        <v>98.806632703139996</v>
      </c>
      <c r="J11" s="94">
        <v>0</v>
      </c>
      <c r="K11" s="94">
        <v>4.0220852973128132</v>
      </c>
      <c r="L11" s="97">
        <v>4.0220852973128132</v>
      </c>
      <c r="M11" s="95">
        <v>-0.02</v>
      </c>
      <c r="N11" s="95">
        <v>0.01</v>
      </c>
      <c r="O11" s="96">
        <v>1.0000000000000009E-2</v>
      </c>
      <c r="P11" s="95">
        <v>0</v>
      </c>
      <c r="Q11" s="95">
        <v>0</v>
      </c>
      <c r="R11" s="95">
        <v>0</v>
      </c>
    </row>
    <row r="12" spans="2:18">
      <c r="B12" s="103" t="s">
        <v>624</v>
      </c>
      <c r="C12" s="103" t="s">
        <v>623</v>
      </c>
      <c r="D12" s="102">
        <v>0</v>
      </c>
      <c r="E12" s="94">
        <v>494.44663313553593</v>
      </c>
      <c r="F12" s="101">
        <v>494.44663313553588</v>
      </c>
      <c r="G12" s="113">
        <v>0</v>
      </c>
      <c r="H12" s="112">
        <v>96.298946581852832</v>
      </c>
      <c r="I12" s="111">
        <v>96.298946581852832</v>
      </c>
      <c r="J12" s="94">
        <v>0</v>
      </c>
      <c r="K12" s="94">
        <v>3.9678908259913297</v>
      </c>
      <c r="L12" s="97">
        <v>3.9678908259913297</v>
      </c>
      <c r="M12" s="95">
        <v>-0.02</v>
      </c>
      <c r="N12" s="95">
        <v>0.05</v>
      </c>
      <c r="O12" s="96">
        <v>5.0000000000000044E-2</v>
      </c>
      <c r="P12" s="95">
        <v>0.05</v>
      </c>
      <c r="Q12" s="95">
        <v>0.05</v>
      </c>
      <c r="R12" s="95">
        <v>2.9706796887910114E-2</v>
      </c>
    </row>
    <row r="13" spans="2:18">
      <c r="B13" s="103" t="s">
        <v>622</v>
      </c>
      <c r="C13" s="103" t="s">
        <v>621</v>
      </c>
      <c r="D13" s="102">
        <v>30.035239434760836</v>
      </c>
      <c r="E13" s="94">
        <v>128.23329971861091</v>
      </c>
      <c r="F13" s="101">
        <v>115.1057315566601</v>
      </c>
      <c r="G13" s="113">
        <v>41.452811489761871</v>
      </c>
      <c r="H13" s="112">
        <v>268.62637693182069</v>
      </c>
      <c r="I13" s="111">
        <v>310.07918842158256</v>
      </c>
      <c r="J13" s="94">
        <v>0.10375375986158357</v>
      </c>
      <c r="K13" s="94">
        <v>2.8705705587852255</v>
      </c>
      <c r="L13" s="97">
        <v>2.9743243186468091</v>
      </c>
      <c r="M13" s="95">
        <v>-0.02</v>
      </c>
      <c r="N13" s="95">
        <v>0</v>
      </c>
      <c r="O13" s="96">
        <v>-6.8758729261519935E-4</v>
      </c>
      <c r="P13" s="95">
        <v>0.03</v>
      </c>
      <c r="Q13" s="95">
        <v>0.03</v>
      </c>
      <c r="R13" s="95">
        <v>1.7893485327268088E-2</v>
      </c>
    </row>
    <row r="14" spans="2:18">
      <c r="B14" s="103" t="s">
        <v>616</v>
      </c>
      <c r="C14" s="103" t="s">
        <v>580</v>
      </c>
      <c r="D14" s="102">
        <v>31.029408979507618</v>
      </c>
      <c r="E14" s="94">
        <v>1202.0527424682043</v>
      </c>
      <c r="F14" s="101">
        <v>893.41628605933192</v>
      </c>
      <c r="G14" s="113">
        <v>8.4919370925405833</v>
      </c>
      <c r="H14" s="112">
        <v>23.728030041573131</v>
      </c>
      <c r="I14" s="111">
        <v>32.219967134113716</v>
      </c>
      <c r="J14" s="94">
        <v>2.1958315756057716E-2</v>
      </c>
      <c r="K14" s="94">
        <v>2.37686196540341</v>
      </c>
      <c r="L14" s="97">
        <v>2.3988202811594679</v>
      </c>
      <c r="M14" s="95">
        <v>-0.02</v>
      </c>
      <c r="N14" s="95">
        <v>0.02</v>
      </c>
      <c r="O14" s="96">
        <v>1.9644453581352028E-2</v>
      </c>
      <c r="P14" s="95">
        <v>-7.0000000000000007E-2</v>
      </c>
      <c r="Q14" s="95">
        <v>-7.0000000000000007E-2</v>
      </c>
      <c r="R14" s="95">
        <v>-4.2608055220638152E-2</v>
      </c>
    </row>
    <row r="15" spans="2:18">
      <c r="B15" s="103" t="s">
        <v>613</v>
      </c>
      <c r="C15" s="103" t="s">
        <v>612</v>
      </c>
      <c r="D15" s="102">
        <v>0</v>
      </c>
      <c r="E15" s="94">
        <v>724.2272534711899</v>
      </c>
      <c r="F15" s="101">
        <v>724.2272534711899</v>
      </c>
      <c r="G15" s="113">
        <v>0</v>
      </c>
      <c r="H15" s="112">
        <v>44.663409629894659</v>
      </c>
      <c r="I15" s="111">
        <v>44.663409629894659</v>
      </c>
      <c r="J15" s="94">
        <v>0</v>
      </c>
      <c r="K15" s="94">
        <v>2.6955382072431084</v>
      </c>
      <c r="L15" s="97">
        <v>2.6955382072431084</v>
      </c>
      <c r="M15" s="95">
        <v>-0.02</v>
      </c>
      <c r="N15" s="95">
        <v>0.06</v>
      </c>
      <c r="O15" s="96">
        <v>6.0000000000000053E-2</v>
      </c>
      <c r="P15" s="95">
        <v>0.3</v>
      </c>
      <c r="Q15" s="95">
        <v>0.3</v>
      </c>
      <c r="R15" s="95">
        <v>0.17048542822211954</v>
      </c>
    </row>
    <row r="16" spans="2:18">
      <c r="B16" s="103" t="s">
        <v>593</v>
      </c>
      <c r="C16" s="103" t="s">
        <v>592</v>
      </c>
      <c r="D16" s="102">
        <v>14.438789556971145</v>
      </c>
      <c r="E16" s="94">
        <v>353.31177515511285</v>
      </c>
      <c r="F16" s="101">
        <v>127.00682010269021</v>
      </c>
      <c r="G16" s="113">
        <v>121.37580779472437</v>
      </c>
      <c r="H16" s="112">
        <v>60.374443132201286</v>
      </c>
      <c r="I16" s="111">
        <v>181.75025092692564</v>
      </c>
      <c r="J16" s="94">
        <v>0.14604331217128358</v>
      </c>
      <c r="K16" s="94">
        <v>1.7775834730866205</v>
      </c>
      <c r="L16" s="97">
        <v>1.9236267852579041</v>
      </c>
      <c r="M16" s="95">
        <v>-0.02</v>
      </c>
      <c r="N16" s="95">
        <v>0.04</v>
      </c>
      <c r="O16" s="96">
        <v>3.5626157771457834E-2</v>
      </c>
      <c r="P16" s="95">
        <v>0.04</v>
      </c>
      <c r="Q16" s="95">
        <v>0.04</v>
      </c>
      <c r="R16" s="95">
        <v>2.3811500257058027E-2</v>
      </c>
    </row>
    <row r="17" spans="2:18">
      <c r="B17" s="103" t="s">
        <v>597</v>
      </c>
      <c r="C17" s="103" t="s">
        <v>596</v>
      </c>
      <c r="D17" s="102">
        <v>14.978374506745107</v>
      </c>
      <c r="E17" s="94">
        <v>0</v>
      </c>
      <c r="F17" s="101">
        <v>14.978374506745107</v>
      </c>
      <c r="G17" s="113">
        <v>980.46727817901456</v>
      </c>
      <c r="H17" s="112">
        <v>0</v>
      </c>
      <c r="I17" s="111">
        <v>980.46727817901456</v>
      </c>
      <c r="J17" s="94">
        <v>1.2238171736811929</v>
      </c>
      <c r="K17" s="94">
        <v>0</v>
      </c>
      <c r="L17" s="97">
        <v>1.2238171736811929</v>
      </c>
      <c r="M17" s="95">
        <v>-0.02</v>
      </c>
      <c r="N17" s="95">
        <v>0.01</v>
      </c>
      <c r="O17" s="96">
        <v>-2.0000000000000129E-2</v>
      </c>
      <c r="P17" s="95">
        <v>-0.2</v>
      </c>
      <c r="Q17" s="95">
        <v>-0.2</v>
      </c>
      <c r="R17" s="95">
        <v>-0.12531034084537751</v>
      </c>
    </row>
    <row r="18" spans="2:18">
      <c r="B18" s="103" t="s">
        <v>697</v>
      </c>
      <c r="C18" s="103" t="s">
        <v>696</v>
      </c>
      <c r="D18" s="102">
        <v>14.60378514021847</v>
      </c>
      <c r="E18" s="94">
        <v>213.84162688416509</v>
      </c>
      <c r="F18" s="101">
        <v>14.804039085313455</v>
      </c>
      <c r="G18" s="113">
        <v>1019.6403750130609</v>
      </c>
      <c r="H18" s="112">
        <v>1.0258715950720168</v>
      </c>
      <c r="I18" s="111">
        <v>1020.6662466081328</v>
      </c>
      <c r="J18" s="94">
        <v>1.2408840797485439</v>
      </c>
      <c r="K18" s="94">
        <v>1.8281170905371125E-2</v>
      </c>
      <c r="L18" s="97">
        <v>1.259165250653915</v>
      </c>
      <c r="M18" s="95">
        <v>-0.02</v>
      </c>
      <c r="N18" s="95">
        <v>0</v>
      </c>
      <c r="O18" s="96">
        <v>-1.9705237298512146E-2</v>
      </c>
      <c r="P18" s="95">
        <v>0.02</v>
      </c>
      <c r="Q18" s="95">
        <v>0.02</v>
      </c>
      <c r="R18" s="95">
        <v>1.1952442696057552E-2</v>
      </c>
    </row>
    <row r="19" spans="2:18">
      <c r="B19" s="103" t="s">
        <v>618</v>
      </c>
      <c r="C19" s="103" t="s">
        <v>617</v>
      </c>
      <c r="D19" s="102">
        <v>42.763497960363644</v>
      </c>
      <c r="E19" s="94">
        <v>287.4550202213585</v>
      </c>
      <c r="F19" s="101">
        <v>97.913425872094393</v>
      </c>
      <c r="G19" s="113">
        <v>111.64902526367116</v>
      </c>
      <c r="H19" s="112">
        <v>32.485933843947201</v>
      </c>
      <c r="I19" s="111">
        <v>144.13495910761836</v>
      </c>
      <c r="J19" s="94">
        <v>0.39787523867829927</v>
      </c>
      <c r="K19" s="94">
        <v>0.77818706416846306</v>
      </c>
      <c r="L19" s="97">
        <v>1.1760623028467623</v>
      </c>
      <c r="M19" s="95">
        <v>-0.02</v>
      </c>
      <c r="N19" s="95">
        <v>0.04</v>
      </c>
      <c r="O19" s="96">
        <v>2.0291903482370532E-2</v>
      </c>
      <c r="P19" s="95">
        <v>0.2</v>
      </c>
      <c r="Q19" s="95">
        <v>0.2</v>
      </c>
      <c r="R19" s="95">
        <v>0.11560062172982755</v>
      </c>
    </row>
    <row r="20" spans="2:18">
      <c r="B20" s="103" t="s">
        <v>611</v>
      </c>
      <c r="C20" s="103" t="s">
        <v>610</v>
      </c>
      <c r="D20" s="102">
        <v>0</v>
      </c>
      <c r="E20" s="94">
        <v>483.55496245132076</v>
      </c>
      <c r="F20" s="101">
        <v>483.55496245132076</v>
      </c>
      <c r="G20" s="113">
        <v>0</v>
      </c>
      <c r="H20" s="112">
        <v>26.539678116955695</v>
      </c>
      <c r="I20" s="111">
        <v>26.539678116955695</v>
      </c>
      <c r="J20" s="94">
        <v>0</v>
      </c>
      <c r="K20" s="94">
        <v>1.0694494212762209</v>
      </c>
      <c r="L20" s="97">
        <v>1.0694494212762209</v>
      </c>
      <c r="M20" s="95">
        <v>-0.02</v>
      </c>
      <c r="N20" s="95">
        <v>0.06</v>
      </c>
      <c r="O20" s="96">
        <v>6.0000000000000053E-2</v>
      </c>
      <c r="P20" s="95">
        <v>-0.1</v>
      </c>
      <c r="Q20" s="95">
        <v>-0.1</v>
      </c>
      <c r="R20" s="95">
        <v>-6.1259606640430619E-2</v>
      </c>
    </row>
    <row r="21" spans="2:18">
      <c r="B21" s="103" t="s">
        <v>646</v>
      </c>
      <c r="C21" s="103" t="s">
        <v>645</v>
      </c>
      <c r="D21" s="102">
        <v>20.549889676556923</v>
      </c>
      <c r="E21" s="94">
        <v>185.15615632611977</v>
      </c>
      <c r="F21" s="101">
        <v>41.793862017069713</v>
      </c>
      <c r="G21" s="113">
        <v>276.14943529568217</v>
      </c>
      <c r="H21" s="112">
        <v>40.920878070094894</v>
      </c>
      <c r="I21" s="111">
        <v>317.07031336577705</v>
      </c>
      <c r="J21" s="94">
        <v>0.47290336913081354</v>
      </c>
      <c r="K21" s="94">
        <v>0.63139604141238137</v>
      </c>
      <c r="L21" s="97">
        <v>1.1042994105431949</v>
      </c>
      <c r="M21" s="95">
        <v>-0.02</v>
      </c>
      <c r="N21" s="95">
        <v>0.09</v>
      </c>
      <c r="O21" s="96">
        <v>4.5015659007568543E-2</v>
      </c>
      <c r="P21" s="95">
        <v>-0.05</v>
      </c>
      <c r="Q21" s="95">
        <v>-0.05</v>
      </c>
      <c r="R21" s="95">
        <v>-3.0307217412319232E-2</v>
      </c>
    </row>
    <row r="22" spans="2:18">
      <c r="B22" s="103" t="s">
        <v>603</v>
      </c>
      <c r="C22" s="103" t="s">
        <v>602</v>
      </c>
      <c r="D22" s="102">
        <v>0</v>
      </c>
      <c r="E22" s="94">
        <v>523.98264298842889</v>
      </c>
      <c r="F22" s="101">
        <v>523.98264298842889</v>
      </c>
      <c r="G22" s="113">
        <v>0</v>
      </c>
      <c r="H22" s="112">
        <v>26.330704273515099</v>
      </c>
      <c r="I22" s="111">
        <v>26.330704273515099</v>
      </c>
      <c r="J22" s="94">
        <v>0</v>
      </c>
      <c r="K22" s="94">
        <v>1.1497360014152633</v>
      </c>
      <c r="L22" s="97">
        <v>1.1497360014152633</v>
      </c>
      <c r="M22" s="95">
        <v>-0.02</v>
      </c>
      <c r="N22" s="95">
        <v>0.06</v>
      </c>
      <c r="O22" s="96">
        <v>6.0000000000000053E-2</v>
      </c>
      <c r="P22" s="95">
        <v>0.15</v>
      </c>
      <c r="Q22" s="95">
        <v>0.15</v>
      </c>
      <c r="R22" s="95">
        <v>8.7473553892344347E-2</v>
      </c>
    </row>
    <row r="23" spans="2:18">
      <c r="B23" s="103" t="s">
        <v>695</v>
      </c>
      <c r="C23" s="103" t="s">
        <v>694</v>
      </c>
      <c r="D23" s="102">
        <v>57.497548617785185</v>
      </c>
      <c r="E23" s="94">
        <v>0</v>
      </c>
      <c r="F23" s="101">
        <v>57.497548617785185</v>
      </c>
      <c r="G23" s="113">
        <v>137.52378660604313</v>
      </c>
      <c r="H23" s="112">
        <v>0</v>
      </c>
      <c r="I23" s="111">
        <v>137.52378660604313</v>
      </c>
      <c r="J23" s="94">
        <v>0.65894005054023996</v>
      </c>
      <c r="K23" s="94">
        <v>0</v>
      </c>
      <c r="L23" s="97">
        <v>0.65894005054023996</v>
      </c>
      <c r="M23" s="95">
        <v>-0.02</v>
      </c>
      <c r="N23" s="95">
        <v>0</v>
      </c>
      <c r="O23" s="96">
        <v>-2.0000000000000018E-2</v>
      </c>
      <c r="P23" s="95">
        <v>0</v>
      </c>
      <c r="Q23" s="95">
        <v>0</v>
      </c>
      <c r="R23" s="95">
        <v>0</v>
      </c>
    </row>
    <row r="24" spans="2:18">
      <c r="B24" s="103" t="s">
        <v>693</v>
      </c>
      <c r="C24" s="103" t="s">
        <v>692</v>
      </c>
      <c r="D24" s="102">
        <v>13.15093967181598</v>
      </c>
      <c r="E24" s="94">
        <v>33.4403739927685</v>
      </c>
      <c r="F24" s="101">
        <v>32.253933193684198</v>
      </c>
      <c r="G24" s="113">
        <v>13.906259399865119</v>
      </c>
      <c r="H24" s="112">
        <v>223.90597443553315</v>
      </c>
      <c r="I24" s="111">
        <v>237.81223383539827</v>
      </c>
      <c r="J24" s="94">
        <v>1.5240031535687508E-2</v>
      </c>
      <c r="K24" s="94">
        <v>0.62395829369495759</v>
      </c>
      <c r="L24" s="97">
        <v>0.63919832523064513</v>
      </c>
      <c r="M24" s="95">
        <v>-0.02</v>
      </c>
      <c r="N24" s="95">
        <v>0</v>
      </c>
      <c r="O24" s="96">
        <v>-4.698850526659859E-4</v>
      </c>
      <c r="P24" s="95">
        <v>-0.05</v>
      </c>
      <c r="Q24" s="95">
        <v>-0.05</v>
      </c>
      <c r="R24" s="95">
        <v>-3.0307217412319232E-2</v>
      </c>
    </row>
    <row r="25" spans="2:18">
      <c r="B25" s="103" t="s">
        <v>601</v>
      </c>
      <c r="C25" s="103" t="s">
        <v>600</v>
      </c>
      <c r="D25" s="102">
        <v>21.283521712835096</v>
      </c>
      <c r="E25" s="94">
        <v>458.9751341319257</v>
      </c>
      <c r="F25" s="101">
        <v>398.44703745046877</v>
      </c>
      <c r="G25" s="113">
        <v>3.2865886286566464</v>
      </c>
      <c r="H25" s="112">
        <v>20.479436657178411</v>
      </c>
      <c r="I25" s="111">
        <v>23.766025285835056</v>
      </c>
      <c r="J25" s="94">
        <v>5.8291817032642213E-3</v>
      </c>
      <c r="K25" s="94">
        <v>0.78329601555622808</v>
      </c>
      <c r="L25" s="97">
        <v>0.78912519725949226</v>
      </c>
      <c r="M25" s="95">
        <v>-0.02</v>
      </c>
      <c r="N25" s="95">
        <v>0.06</v>
      </c>
      <c r="O25" s="96">
        <v>5.9441853584556004E-2</v>
      </c>
      <c r="P25" s="95">
        <v>-0.1</v>
      </c>
      <c r="Q25" s="95">
        <v>-0.1</v>
      </c>
      <c r="R25" s="95">
        <v>-6.1259606640430619E-2</v>
      </c>
    </row>
    <row r="26" spans="2:18">
      <c r="B26" s="103" t="s">
        <v>595</v>
      </c>
      <c r="C26" s="103" t="s">
        <v>594</v>
      </c>
      <c r="D26" s="102">
        <v>15.410853383710862</v>
      </c>
      <c r="E26" s="94">
        <v>302.37986240546923</v>
      </c>
      <c r="F26" s="101">
        <v>17.916534131468175</v>
      </c>
      <c r="G26" s="113">
        <v>433.50673940645095</v>
      </c>
      <c r="H26" s="112">
        <v>3.8185220483236182</v>
      </c>
      <c r="I26" s="111">
        <v>437.32526145477459</v>
      </c>
      <c r="J26" s="94">
        <v>0.55672573348694721</v>
      </c>
      <c r="K26" s="94">
        <v>9.6220347630362177E-2</v>
      </c>
      <c r="L26" s="97">
        <v>0.65294608111730934</v>
      </c>
      <c r="M26" s="95">
        <v>-0.02</v>
      </c>
      <c r="N26" s="95">
        <v>0.04</v>
      </c>
      <c r="O26" s="96">
        <v>-1.0812780206373662E-2</v>
      </c>
      <c r="P26" s="95">
        <v>0.02</v>
      </c>
      <c r="Q26" s="95">
        <v>0.02</v>
      </c>
      <c r="R26" s="95">
        <v>1.1952442696057775E-2</v>
      </c>
    </row>
    <row r="27" spans="2:18">
      <c r="B27" s="103" t="s">
        <v>691</v>
      </c>
      <c r="C27" s="103" t="s">
        <v>690</v>
      </c>
      <c r="D27" s="102">
        <v>13.248495332076615</v>
      </c>
      <c r="E27" s="94">
        <v>0</v>
      </c>
      <c r="F27" s="101">
        <v>13.248495332076615</v>
      </c>
      <c r="G27" s="113">
        <v>574.8870433050796</v>
      </c>
      <c r="H27" s="112">
        <v>0</v>
      </c>
      <c r="I27" s="111">
        <v>574.8870433050796</v>
      </c>
      <c r="J27" s="94">
        <v>0.63469902580822279</v>
      </c>
      <c r="K27" s="94">
        <v>0</v>
      </c>
      <c r="L27" s="97">
        <v>0.63469902580822279</v>
      </c>
      <c r="M27" s="95">
        <v>-0.02</v>
      </c>
      <c r="N27" s="95">
        <v>0</v>
      </c>
      <c r="O27" s="96">
        <v>-2.0000000000000018E-2</v>
      </c>
      <c r="P27" s="95">
        <v>0.02</v>
      </c>
      <c r="Q27" s="95">
        <v>0.02</v>
      </c>
      <c r="R27" s="95">
        <v>1.1952442696057552E-2</v>
      </c>
    </row>
    <row r="28" spans="2:18">
      <c r="B28" s="103" t="s">
        <v>689</v>
      </c>
      <c r="C28" s="103" t="s">
        <v>688</v>
      </c>
      <c r="D28" s="102">
        <v>135.63724558978052</v>
      </c>
      <c r="E28" s="94">
        <v>0</v>
      </c>
      <c r="F28" s="101">
        <v>135.63724558978052</v>
      </c>
      <c r="G28" s="113">
        <v>60.032485933843944</v>
      </c>
      <c r="H28" s="112">
        <v>0</v>
      </c>
      <c r="I28" s="111">
        <v>60.032485933843944</v>
      </c>
      <c r="J28" s="94">
        <v>0.67855341983115292</v>
      </c>
      <c r="K28" s="94">
        <v>0</v>
      </c>
      <c r="L28" s="97">
        <v>0.67855341983115292</v>
      </c>
      <c r="M28" s="95">
        <v>-0.02</v>
      </c>
      <c r="N28" s="95">
        <v>0</v>
      </c>
      <c r="O28" s="96">
        <v>-2.0000000000000018E-2</v>
      </c>
      <c r="P28" s="95">
        <v>0.1</v>
      </c>
      <c r="Q28" s="95">
        <v>0.1</v>
      </c>
      <c r="R28" s="95">
        <v>5.885285292178466E-2</v>
      </c>
    </row>
    <row r="29" spans="2:18">
      <c r="B29" s="103" t="s">
        <v>589</v>
      </c>
      <c r="C29" s="103" t="s">
        <v>588</v>
      </c>
      <c r="D29" s="102">
        <v>137.58034830501467</v>
      </c>
      <c r="E29" s="94">
        <v>71.745486468793771</v>
      </c>
      <c r="F29" s="101">
        <v>81.78419828704169</v>
      </c>
      <c r="G29" s="113">
        <v>10.79064937038714</v>
      </c>
      <c r="H29" s="112">
        <v>59.975493067451055</v>
      </c>
      <c r="I29" s="111">
        <v>70.766142437838198</v>
      </c>
      <c r="J29" s="94">
        <v>0.12371510823459583</v>
      </c>
      <c r="K29" s="94">
        <v>0.35858091052750374</v>
      </c>
      <c r="L29" s="97">
        <v>0.4822960187620996</v>
      </c>
      <c r="M29" s="95">
        <v>-0.02</v>
      </c>
      <c r="N29" s="95">
        <v>0</v>
      </c>
      <c r="O29" s="96">
        <v>-5.072843542338612E-3</v>
      </c>
      <c r="P29" s="95">
        <v>-0.15</v>
      </c>
      <c r="Q29" s="95">
        <v>-0.15</v>
      </c>
      <c r="R29" s="95">
        <v>-9.2907960980745274E-2</v>
      </c>
    </row>
    <row r="30" spans="2:18">
      <c r="B30" s="103" t="s">
        <v>607</v>
      </c>
      <c r="C30" s="103" t="s">
        <v>596</v>
      </c>
      <c r="D30" s="102">
        <v>21.944353160133264</v>
      </c>
      <c r="E30" s="94">
        <v>395.02796473365026</v>
      </c>
      <c r="F30" s="101">
        <v>34.293526669722041</v>
      </c>
      <c r="G30" s="113">
        <v>168.14795348115595</v>
      </c>
      <c r="H30" s="112">
        <v>5.7562795056818725</v>
      </c>
      <c r="I30" s="111">
        <v>173.90423298683783</v>
      </c>
      <c r="J30" s="94">
        <v>0.30749150619534549</v>
      </c>
      <c r="K30" s="94">
        <v>0.1894909481306277</v>
      </c>
      <c r="L30" s="97">
        <v>0.49698245432597321</v>
      </c>
      <c r="M30" s="95">
        <v>-0.02</v>
      </c>
      <c r="N30" s="95">
        <v>7.0000000000000007E-2</v>
      </c>
      <c r="O30" s="96">
        <v>1.5731782335564048E-2</v>
      </c>
      <c r="P30" s="95">
        <v>-0.25</v>
      </c>
      <c r="Q30" s="95">
        <v>-0.25</v>
      </c>
      <c r="R30" s="95">
        <v>-0.15853364091535038</v>
      </c>
    </row>
    <row r="31" spans="2:18">
      <c r="B31" s="103" t="s">
        <v>687</v>
      </c>
      <c r="C31" s="103" t="s">
        <v>686</v>
      </c>
      <c r="D31" s="102">
        <v>14.22879864434206</v>
      </c>
      <c r="E31" s="94">
        <v>0</v>
      </c>
      <c r="F31" s="101">
        <v>14.22879864434206</v>
      </c>
      <c r="G31" s="113">
        <v>460.82532003077614</v>
      </c>
      <c r="H31" s="112">
        <v>0</v>
      </c>
      <c r="I31" s="111">
        <v>460.82532003077614</v>
      </c>
      <c r="J31" s="94">
        <v>0.54641589074436703</v>
      </c>
      <c r="K31" s="94">
        <v>0</v>
      </c>
      <c r="L31" s="97">
        <v>0.54641589074436703</v>
      </c>
      <c r="M31" s="95">
        <v>-0.02</v>
      </c>
      <c r="N31" s="95">
        <v>0</v>
      </c>
      <c r="O31" s="96">
        <v>-2.0000000000000018E-2</v>
      </c>
      <c r="P31" s="95">
        <v>-0.01</v>
      </c>
      <c r="Q31" s="95">
        <v>-0.01</v>
      </c>
      <c r="R31" s="95">
        <v>-6.0120563383017078E-3</v>
      </c>
    </row>
    <row r="32" spans="2:18">
      <c r="B32" s="103" t="s">
        <v>609</v>
      </c>
      <c r="C32" s="103" t="s">
        <v>608</v>
      </c>
      <c r="D32" s="102">
        <v>0</v>
      </c>
      <c r="E32" s="94">
        <v>439.48286010217919</v>
      </c>
      <c r="F32" s="101">
        <v>439.48286010217919</v>
      </c>
      <c r="G32" s="113">
        <v>0</v>
      </c>
      <c r="H32" s="112">
        <v>18.712657798998826</v>
      </c>
      <c r="I32" s="111">
        <v>18.712657798998826</v>
      </c>
      <c r="J32" s="94">
        <v>0</v>
      </c>
      <c r="K32" s="94">
        <v>0.68532436413477948</v>
      </c>
      <c r="L32" s="97">
        <v>0.68532436413477948</v>
      </c>
      <c r="M32" s="95">
        <v>-0.02</v>
      </c>
      <c r="N32" s="95">
        <v>0.06</v>
      </c>
      <c r="O32" s="96">
        <v>6.0000000000000053E-2</v>
      </c>
      <c r="P32" s="95">
        <v>0.05</v>
      </c>
      <c r="Q32" s="95">
        <v>0.05</v>
      </c>
      <c r="R32" s="95">
        <v>2.9706796887910114E-2</v>
      </c>
    </row>
    <row r="33" spans="2:18">
      <c r="B33" s="103" t="s">
        <v>685</v>
      </c>
      <c r="C33" s="103" t="s">
        <v>684</v>
      </c>
      <c r="D33" s="102">
        <v>16.272395388643158</v>
      </c>
      <c r="E33" s="94">
        <v>96.527425085893995</v>
      </c>
      <c r="F33" s="101">
        <v>16.28028402379303</v>
      </c>
      <c r="G33" s="113">
        <v>386.50662225444779</v>
      </c>
      <c r="H33" s="112">
        <v>3.7995244261926547E-2</v>
      </c>
      <c r="I33" s="111">
        <v>386.54461749870973</v>
      </c>
      <c r="J33" s="94">
        <v>0.52411571480444319</v>
      </c>
      <c r="K33" s="94">
        <v>3.0563192450944654E-4</v>
      </c>
      <c r="L33" s="97">
        <v>0.52442134672895269</v>
      </c>
      <c r="M33" s="95">
        <v>-0.02</v>
      </c>
      <c r="N33" s="95">
        <v>0</v>
      </c>
      <c r="O33" s="96">
        <v>-1.9988165126123669E-2</v>
      </c>
      <c r="P33" s="95">
        <v>0</v>
      </c>
      <c r="Q33" s="95">
        <v>0</v>
      </c>
      <c r="R33" s="271">
        <v>0</v>
      </c>
    </row>
    <row r="34" spans="2:18">
      <c r="B34" s="93" t="s">
        <v>579</v>
      </c>
      <c r="C34" s="93"/>
      <c r="D34" s="92">
        <v>19.214234859857861</v>
      </c>
      <c r="E34" s="86">
        <v>139.75144506921598</v>
      </c>
      <c r="F34" s="91">
        <v>26.500501292030251</v>
      </c>
      <c r="G34" s="110">
        <v>8710.5047351573157</v>
      </c>
      <c r="H34" s="109">
        <v>560.41085524128562</v>
      </c>
      <c r="I34" s="108">
        <v>9270.9155903986011</v>
      </c>
      <c r="J34" s="86">
        <v>13.947140310768056</v>
      </c>
      <c r="K34" s="86">
        <v>6.5265189043704064</v>
      </c>
      <c r="L34" s="87">
        <v>20.473659215138461</v>
      </c>
      <c r="M34" s="76">
        <v>-0.02</v>
      </c>
      <c r="N34" s="76">
        <v>0.06</v>
      </c>
      <c r="O34" s="77">
        <v>6.542891994397948E-3</v>
      </c>
      <c r="P34" s="76">
        <v>0.01</v>
      </c>
      <c r="Q34" s="76">
        <v>0.01</v>
      </c>
      <c r="R34" s="272">
        <v>5.9880556662681439E-3</v>
      </c>
    </row>
    <row r="35" spans="2:18">
      <c r="B35" s="107" t="s">
        <v>578</v>
      </c>
      <c r="C35" s="107"/>
      <c r="D35" s="73">
        <v>19.494172164566837</v>
      </c>
      <c r="E35" s="66">
        <v>255.08187850245079</v>
      </c>
      <c r="F35" s="72">
        <v>46.441434358423017</v>
      </c>
      <c r="G35" s="106">
        <v>14160.352595866749</v>
      </c>
      <c r="H35" s="105">
        <v>1828.9010825478344</v>
      </c>
      <c r="I35" s="70">
        <v>15989.253678414585</v>
      </c>
      <c r="J35" s="66">
        <v>23.003695951233109</v>
      </c>
      <c r="K35" s="66">
        <v>38.876626977622287</v>
      </c>
      <c r="L35" s="69">
        <v>61.880322928855392</v>
      </c>
      <c r="M35" s="67">
        <v>-2.0000000000000018E-2</v>
      </c>
      <c r="N35" s="67">
        <v>4.4486041708983182E-2</v>
      </c>
      <c r="O35" s="68">
        <v>2.2184202475571402E-2</v>
      </c>
      <c r="P35" s="67">
        <v>2.6370889937614717E-3</v>
      </c>
      <c r="Q35" s="67">
        <v>4.7129985005440078E-2</v>
      </c>
      <c r="R35" s="163">
        <v>3.0702339090366237E-2</v>
      </c>
    </row>
    <row r="36" spans="2:18">
      <c r="B36" s="103"/>
      <c r="C36" s="103"/>
      <c r="D36" s="102"/>
      <c r="E36" s="94"/>
      <c r="F36" s="101"/>
      <c r="G36" s="102"/>
      <c r="H36" s="94"/>
      <c r="I36" s="101"/>
      <c r="J36" s="94"/>
      <c r="K36" s="94"/>
      <c r="L36" s="97"/>
      <c r="M36" s="95"/>
      <c r="N36" s="95"/>
      <c r="O36" s="96"/>
      <c r="P36" s="95"/>
      <c r="Q36" s="95"/>
      <c r="R36" s="271"/>
    </row>
    <row r="37" spans="2:18">
      <c r="B37" s="74" t="s">
        <v>577</v>
      </c>
      <c r="C37" s="104"/>
      <c r="D37" s="102"/>
      <c r="E37" s="94"/>
      <c r="F37" s="101"/>
      <c r="G37" s="102"/>
      <c r="H37" s="94"/>
      <c r="I37" s="101"/>
      <c r="J37" s="94"/>
      <c r="K37" s="94"/>
      <c r="L37" s="97"/>
      <c r="M37" s="95"/>
      <c r="N37" s="95"/>
      <c r="O37" s="96"/>
      <c r="P37" s="95"/>
      <c r="Q37" s="95"/>
      <c r="R37" s="271"/>
    </row>
    <row r="38" spans="2:18">
      <c r="B38" s="103" t="s">
        <v>576</v>
      </c>
      <c r="C38" s="65" t="s">
        <v>575</v>
      </c>
      <c r="D38" s="102">
        <v>485.8963203499128</v>
      </c>
      <c r="E38" s="94">
        <v>2288.3928194683594</v>
      </c>
      <c r="F38" s="101">
        <v>2069.5182445754053</v>
      </c>
      <c r="G38" s="100">
        <v>4.8443936433956347</v>
      </c>
      <c r="H38" s="99">
        <v>35.050612831627241</v>
      </c>
      <c r="I38" s="98">
        <v>39.895006475022875</v>
      </c>
      <c r="J38" s="94">
        <v>0.19615608713770391</v>
      </c>
      <c r="K38" s="94">
        <v>6.6841308934884438</v>
      </c>
      <c r="L38" s="97">
        <v>6.8802869806261473</v>
      </c>
      <c r="M38" s="95">
        <v>-0.02</v>
      </c>
      <c r="N38" s="95">
        <v>0.1</v>
      </c>
      <c r="O38" s="96">
        <v>9.6846793664334463E-2</v>
      </c>
      <c r="P38" s="95">
        <v>0</v>
      </c>
      <c r="Q38" s="95">
        <v>0</v>
      </c>
      <c r="R38" s="271">
        <v>0</v>
      </c>
    </row>
    <row r="39" spans="2:18">
      <c r="B39" s="103" t="s">
        <v>572</v>
      </c>
      <c r="C39" s="65" t="s">
        <v>571</v>
      </c>
      <c r="D39" s="102">
        <v>0</v>
      </c>
      <c r="E39" s="94">
        <v>6163.1782484096175</v>
      </c>
      <c r="F39" s="101">
        <v>6163.1782484096166</v>
      </c>
      <c r="G39" s="100">
        <v>0</v>
      </c>
      <c r="H39" s="99">
        <v>12.633418717090578</v>
      </c>
      <c r="I39" s="98">
        <v>12.633418717090578</v>
      </c>
      <c r="J39" s="94">
        <v>0</v>
      </c>
      <c r="K39" s="94">
        <v>6.4885009533519646</v>
      </c>
      <c r="L39" s="97">
        <v>6.4885009533519646</v>
      </c>
      <c r="M39" s="95">
        <v>-0.02</v>
      </c>
      <c r="N39" s="95">
        <v>0.1</v>
      </c>
      <c r="O39" s="96">
        <v>0.10000000000000009</v>
      </c>
      <c r="P39" s="95">
        <v>0.3</v>
      </c>
      <c r="Q39" s="95">
        <v>0.3</v>
      </c>
      <c r="R39" s="271">
        <v>0.17048542822211954</v>
      </c>
    </row>
    <row r="40" spans="2:18">
      <c r="B40" s="103" t="s">
        <v>574</v>
      </c>
      <c r="C40" s="65" t="s">
        <v>573</v>
      </c>
      <c r="D40" s="102">
        <v>326.77968443312682</v>
      </c>
      <c r="E40" s="94">
        <v>14246.325727316567</v>
      </c>
      <c r="F40" s="101">
        <v>14164.446044711371</v>
      </c>
      <c r="G40" s="100">
        <v>1.8997622130963267E-2</v>
      </c>
      <c r="H40" s="99">
        <v>3.2105981401327934</v>
      </c>
      <c r="I40" s="98">
        <v>3.2295957622637568</v>
      </c>
      <c r="J40" s="94">
        <v>5.173364137446635E-4</v>
      </c>
      <c r="K40" s="94">
        <v>3.8116022403207115</v>
      </c>
      <c r="L40" s="97">
        <v>3.8121195767344562</v>
      </c>
      <c r="M40" s="95">
        <v>-0.02</v>
      </c>
      <c r="N40" s="95">
        <v>0</v>
      </c>
      <c r="O40" s="96">
        <v>-2.6735956782930614E-6</v>
      </c>
      <c r="P40" s="95">
        <v>0</v>
      </c>
      <c r="Q40" s="95">
        <v>0</v>
      </c>
      <c r="R40" s="271">
        <v>0</v>
      </c>
    </row>
    <row r="41" spans="2:18">
      <c r="B41" s="103" t="s">
        <v>683</v>
      </c>
      <c r="C41" s="65" t="s">
        <v>682</v>
      </c>
      <c r="D41" s="102">
        <v>1386.9994349502438</v>
      </c>
      <c r="E41" s="94">
        <v>6971.0039903204288</v>
      </c>
      <c r="F41" s="101">
        <v>6187.727333232303</v>
      </c>
      <c r="G41" s="100">
        <v>0.58892628605986153</v>
      </c>
      <c r="H41" s="99">
        <v>3.6095482048830223</v>
      </c>
      <c r="I41" s="98">
        <v>4.1984744909428837</v>
      </c>
      <c r="J41" s="94">
        <v>6.8070035499364454E-2</v>
      </c>
      <c r="K41" s="94">
        <v>2.0968479116244576</v>
      </c>
      <c r="L41" s="97">
        <v>2.164917947123822</v>
      </c>
      <c r="M41" s="95">
        <v>-0.02</v>
      </c>
      <c r="N41" s="95">
        <v>0.05</v>
      </c>
      <c r="O41" s="96">
        <v>4.7904717971487321E-2</v>
      </c>
      <c r="P41" s="95">
        <v>0</v>
      </c>
      <c r="Q41" s="95">
        <v>0</v>
      </c>
      <c r="R41" s="271">
        <v>0</v>
      </c>
    </row>
    <row r="42" spans="2:18">
      <c r="B42" s="103" t="s">
        <v>681</v>
      </c>
      <c r="C42" s="65" t="s">
        <v>571</v>
      </c>
      <c r="D42" s="102">
        <v>0</v>
      </c>
      <c r="E42" s="94">
        <v>5089.7123634944483</v>
      </c>
      <c r="F42" s="101">
        <v>5089.7123634944483</v>
      </c>
      <c r="G42" s="100">
        <v>0</v>
      </c>
      <c r="H42" s="99">
        <v>3.6855386934068752</v>
      </c>
      <c r="I42" s="98">
        <v>3.6855386934068752</v>
      </c>
      <c r="J42" s="94">
        <v>0</v>
      </c>
      <c r="K42" s="94">
        <v>1.563194321164179</v>
      </c>
      <c r="L42" s="97">
        <v>1.563194321164179</v>
      </c>
      <c r="M42" s="95">
        <v>-0.02</v>
      </c>
      <c r="N42" s="95">
        <v>0.1</v>
      </c>
      <c r="O42" s="96">
        <v>0.10000000000000009</v>
      </c>
      <c r="P42" s="95">
        <v>0</v>
      </c>
      <c r="Q42" s="95">
        <v>0</v>
      </c>
      <c r="R42" s="271">
        <v>0</v>
      </c>
    </row>
    <row r="43" spans="2:18">
      <c r="B43" s="93" t="s">
        <v>566</v>
      </c>
      <c r="C43" s="75"/>
      <c r="D43" s="92">
        <v>65.92405617145576</v>
      </c>
      <c r="E43" s="86">
        <v>5914.0671187142289</v>
      </c>
      <c r="F43" s="91">
        <v>1763.4681603438264</v>
      </c>
      <c r="G43" s="90">
        <v>41.851761554512095</v>
      </c>
      <c r="H43" s="89">
        <v>17.116857539997909</v>
      </c>
      <c r="I43" s="88">
        <v>58.968619094510004</v>
      </c>
      <c r="J43" s="86">
        <v>0.22991982329950231</v>
      </c>
      <c r="K43" s="86">
        <v>8.4358536960847808</v>
      </c>
      <c r="L43" s="87">
        <v>8.6657735193842829</v>
      </c>
      <c r="M43" s="76">
        <v>-0.02</v>
      </c>
      <c r="N43" s="76">
        <v>0.05</v>
      </c>
      <c r="O43" s="77">
        <v>4.8232353896874525E-2</v>
      </c>
      <c r="P43" s="76">
        <v>0.15</v>
      </c>
      <c r="Q43" s="76">
        <v>0.15</v>
      </c>
      <c r="R43" s="272">
        <v>8.7473553892344125E-2</v>
      </c>
    </row>
    <row r="44" spans="2:18">
      <c r="B44" s="74" t="s">
        <v>565</v>
      </c>
      <c r="C44" s="74"/>
      <c r="D44" s="73">
        <v>125.48514843487366</v>
      </c>
      <c r="E44" s="66">
        <v>4633.8791033472107</v>
      </c>
      <c r="F44" s="72">
        <v>2894.5080237482462</v>
      </c>
      <c r="G44" s="71">
        <v>47.304079106098555</v>
      </c>
      <c r="H44" s="85">
        <v>75.306574127138418</v>
      </c>
      <c r="I44" s="84">
        <v>122.61065323323697</v>
      </c>
      <c r="J44" s="66">
        <v>0.49466328235031531</v>
      </c>
      <c r="K44" s="83">
        <v>29.080130016034538</v>
      </c>
      <c r="L44" s="82">
        <v>29.574793298384854</v>
      </c>
      <c r="M44" s="67">
        <v>-2.0000000000000129E-2</v>
      </c>
      <c r="N44" s="67">
        <v>7.137064321259623E-2</v>
      </c>
      <c r="O44" s="81">
        <v>7.0017617772912599E-2</v>
      </c>
      <c r="P44" s="67">
        <v>7.1026034918407088E-2</v>
      </c>
      <c r="Q44" s="67">
        <v>0.11366667481500148</v>
      </c>
      <c r="R44" s="273">
        <v>0.1129602332705506</v>
      </c>
    </row>
    <row r="45" spans="2:18">
      <c r="B45" s="75"/>
      <c r="C45" s="75"/>
      <c r="D45" s="80"/>
      <c r="E45" s="75"/>
      <c r="F45" s="79"/>
      <c r="G45" s="75"/>
      <c r="H45" s="75"/>
      <c r="I45" s="79"/>
      <c r="J45" s="75"/>
      <c r="K45" s="75"/>
      <c r="L45" s="78"/>
      <c r="M45" s="76"/>
      <c r="N45" s="76"/>
      <c r="O45" s="77"/>
      <c r="P45" s="76"/>
      <c r="Q45" s="76"/>
      <c r="R45" s="272"/>
    </row>
    <row r="46" spans="2:18">
      <c r="B46" s="74" t="s">
        <v>564</v>
      </c>
      <c r="C46" s="74"/>
      <c r="D46" s="73">
        <v>19.847066779120347</v>
      </c>
      <c r="E46" s="66">
        <v>428.25218198514756</v>
      </c>
      <c r="F46" s="72">
        <v>68.1151089741482</v>
      </c>
      <c r="G46" s="71">
        <v>14207.65667497285</v>
      </c>
      <c r="H46" s="71">
        <v>1904.2076566749729</v>
      </c>
      <c r="I46" s="70">
        <v>16111.864331647823</v>
      </c>
      <c r="J46" s="66">
        <v>23.498359233583425</v>
      </c>
      <c r="K46" s="66">
        <v>67.956756993656825</v>
      </c>
      <c r="L46" s="69">
        <v>91.455116227240254</v>
      </c>
      <c r="M46" s="67">
        <v>-1.9999999999999907E-2</v>
      </c>
      <c r="N46" s="67">
        <v>5.6729400249576178E-2</v>
      </c>
      <c r="O46" s="68">
        <v>3.9257762597749268E-2</v>
      </c>
      <c r="P46" s="67">
        <v>4.1004860609101801E-3</v>
      </c>
      <c r="Q46" s="67">
        <v>7.5853966289978425E-2</v>
      </c>
      <c r="R46" s="163">
        <v>5.7651412587845785E-2</v>
      </c>
    </row>
    <row r="47" spans="2:18">
      <c r="B47" s="74"/>
      <c r="C47" s="74"/>
      <c r="D47" s="161"/>
      <c r="E47" s="66"/>
      <c r="F47" s="161"/>
      <c r="G47" s="71"/>
      <c r="H47" s="71"/>
      <c r="I47" s="162"/>
      <c r="J47" s="66"/>
      <c r="K47" s="66"/>
      <c r="L47" s="161"/>
      <c r="M47" s="67"/>
      <c r="N47" s="67"/>
      <c r="O47" s="67"/>
      <c r="P47" s="67"/>
      <c r="Q47" s="67"/>
      <c r="R47" s="163"/>
    </row>
    <row r="48" spans="2:18" s="124" customFormat="1" ht="12">
      <c r="B48" s="124" t="s">
        <v>875</v>
      </c>
      <c r="C48" s="275"/>
      <c r="D48" s="276"/>
      <c r="E48" s="277"/>
      <c r="F48" s="276"/>
      <c r="G48" s="278"/>
      <c r="H48" s="278"/>
      <c r="I48" s="279"/>
      <c r="J48" s="277"/>
      <c r="K48" s="277"/>
      <c r="L48" s="276"/>
      <c r="M48" s="280"/>
      <c r="N48" s="280"/>
      <c r="O48" s="280"/>
      <c r="P48" s="280"/>
      <c r="Q48" s="280"/>
      <c r="R48" s="281"/>
    </row>
    <row r="49" spans="2:2" s="124" customFormat="1" ht="12">
      <c r="B49" s="124" t="s">
        <v>874</v>
      </c>
    </row>
  </sheetData>
  <printOptions horizontalCentered="1"/>
  <pageMargins left="0.7" right="0.7" top="0.75" bottom="0.75" header="0.3" footer="0.3"/>
  <pageSetup scale="50" orientation="landscape" useFirstPageNumber="1" r:id="rId1"/>
  <headerFooter scaleWithDoc="0">
    <oddFooter>&amp;L&amp;D&amp;CMilliman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B2:U49"/>
  <sheetViews>
    <sheetView view="pageBreakPreview" zoomScaleNormal="100" zoomScaleSheetLayoutView="100" workbookViewId="0"/>
  </sheetViews>
  <sheetFormatPr defaultRowHeight="12.75"/>
  <cols>
    <col min="2" max="2" width="8.28515625" customWidth="1"/>
    <col min="3" max="3" width="50.7109375" bestFit="1" customWidth="1"/>
    <col min="4" max="4" width="11.7109375" customWidth="1"/>
    <col min="5" max="6" width="14.28515625" customWidth="1"/>
    <col min="7" max="7" width="13.5703125" customWidth="1"/>
    <col min="8" max="9" width="12.28515625" customWidth="1"/>
    <col min="10" max="10" width="11.7109375" customWidth="1"/>
    <col min="11" max="12" width="12.28515625" customWidth="1"/>
    <col min="13" max="13" width="10.5703125" bestFit="1" customWidth="1"/>
    <col min="14" max="14" width="12.5703125" bestFit="1" customWidth="1"/>
    <col min="15" max="15" width="12.7109375" bestFit="1" customWidth="1"/>
    <col min="16" max="16" width="12.5703125" bestFit="1" customWidth="1"/>
    <col min="17" max="17" width="11.28515625" bestFit="1" customWidth="1"/>
    <col min="18" max="18" width="12.5703125" bestFit="1" customWidth="1"/>
    <col min="19" max="21" width="9.28515625" style="274"/>
  </cols>
  <sheetData>
    <row r="2" spans="2:18">
      <c r="B2" s="22" t="s">
        <v>698</v>
      </c>
      <c r="C2" s="22"/>
      <c r="D2" s="22"/>
      <c r="E2" s="22"/>
      <c r="F2" s="22"/>
      <c r="G2" s="22"/>
      <c r="H2" s="22"/>
      <c r="I2" s="22"/>
      <c r="J2" s="22"/>
      <c r="K2" s="22"/>
      <c r="L2" s="22"/>
      <c r="M2" s="22"/>
      <c r="N2" s="22"/>
      <c r="O2" s="22"/>
      <c r="P2" s="22"/>
      <c r="Q2" s="22"/>
      <c r="R2" s="22"/>
    </row>
    <row r="3" spans="2:18">
      <c r="B3" s="22" t="s">
        <v>1</v>
      </c>
      <c r="C3" s="22"/>
      <c r="D3" s="22"/>
      <c r="E3" s="22"/>
      <c r="F3" s="22"/>
      <c r="G3" s="22"/>
      <c r="H3" s="22"/>
      <c r="I3" s="22"/>
      <c r="J3" s="22"/>
      <c r="K3" s="22"/>
      <c r="L3" s="22"/>
      <c r="M3" s="22"/>
      <c r="N3" s="22"/>
      <c r="O3" s="22"/>
      <c r="P3" s="22"/>
      <c r="Q3" s="22"/>
      <c r="R3" s="22"/>
    </row>
    <row r="4" spans="2:18">
      <c r="B4" s="22" t="s">
        <v>699</v>
      </c>
      <c r="C4" s="22"/>
      <c r="D4" s="22"/>
      <c r="E4" s="22"/>
      <c r="F4" s="22"/>
      <c r="G4" s="22"/>
      <c r="H4" s="22"/>
      <c r="I4" s="22"/>
      <c r="J4" s="22"/>
      <c r="K4" s="22"/>
      <c r="L4" s="22"/>
      <c r="M4" s="22"/>
      <c r="N4" s="22"/>
      <c r="O4" s="22"/>
      <c r="P4" s="22"/>
      <c r="Q4" s="22"/>
      <c r="R4" s="22"/>
    </row>
    <row r="5" spans="2:18">
      <c r="B5" s="22" t="s">
        <v>702</v>
      </c>
      <c r="C5" s="22"/>
      <c r="D5" s="22"/>
      <c r="E5" s="22"/>
      <c r="F5" s="22"/>
      <c r="G5" s="22"/>
      <c r="H5" s="22"/>
      <c r="I5" s="22"/>
      <c r="J5" s="22"/>
      <c r="K5" s="22"/>
      <c r="L5" s="22"/>
      <c r="M5" s="22"/>
      <c r="N5" s="22"/>
      <c r="O5" s="22"/>
      <c r="P5" s="22"/>
      <c r="Q5" s="22"/>
      <c r="R5" s="22"/>
    </row>
    <row r="6" spans="2:18">
      <c r="D6" s="123" t="s">
        <v>563</v>
      </c>
      <c r="E6" s="119"/>
      <c r="F6" s="119"/>
      <c r="G6" s="119"/>
      <c r="H6" s="119"/>
      <c r="I6" s="121"/>
      <c r="J6" s="119"/>
      <c r="K6" s="119"/>
      <c r="L6" s="120"/>
      <c r="M6" s="119" t="s">
        <v>635</v>
      </c>
      <c r="N6" s="119"/>
      <c r="O6" s="119"/>
      <c r="P6" s="119"/>
      <c r="Q6" s="121"/>
      <c r="R6" s="270"/>
    </row>
    <row r="7" spans="2:18">
      <c r="B7" s="74" t="s">
        <v>634</v>
      </c>
      <c r="D7" s="123" t="s">
        <v>631</v>
      </c>
      <c r="E7" s="121"/>
      <c r="F7" s="119"/>
      <c r="G7" s="123" t="s">
        <v>633</v>
      </c>
      <c r="H7" s="121"/>
      <c r="I7" s="122"/>
      <c r="J7" s="119" t="s">
        <v>632</v>
      </c>
      <c r="K7" s="119"/>
      <c r="L7" s="120"/>
      <c r="M7" s="119" t="s">
        <v>873</v>
      </c>
      <c r="N7" s="119"/>
      <c r="O7" s="121"/>
      <c r="P7" s="119" t="str">
        <f>"Utilization"&amp;CHAR(178)</f>
        <v>Utilization²</v>
      </c>
      <c r="Q7" s="119"/>
      <c r="R7" s="270"/>
    </row>
    <row r="8" spans="2:18">
      <c r="B8" s="114" t="s">
        <v>630</v>
      </c>
      <c r="C8" s="118" t="s">
        <v>629</v>
      </c>
      <c r="D8" s="117" t="s">
        <v>628</v>
      </c>
      <c r="E8" s="114" t="s">
        <v>627</v>
      </c>
      <c r="F8" s="116" t="s">
        <v>564</v>
      </c>
      <c r="G8" s="117" t="s">
        <v>628</v>
      </c>
      <c r="H8" s="114" t="s">
        <v>627</v>
      </c>
      <c r="I8" s="116" t="s">
        <v>564</v>
      </c>
      <c r="J8" s="114" t="s">
        <v>628</v>
      </c>
      <c r="K8" s="114" t="s">
        <v>627</v>
      </c>
      <c r="L8" s="115" t="s">
        <v>564</v>
      </c>
      <c r="M8" s="114" t="s">
        <v>628</v>
      </c>
      <c r="N8" s="114" t="s">
        <v>627</v>
      </c>
      <c r="O8" s="116" t="s">
        <v>564</v>
      </c>
      <c r="P8" s="114" t="s">
        <v>628</v>
      </c>
      <c r="Q8" s="114" t="s">
        <v>627</v>
      </c>
      <c r="R8" s="114" t="s">
        <v>564</v>
      </c>
    </row>
    <row r="9" spans="2:18">
      <c r="B9" s="103" t="s">
        <v>618</v>
      </c>
      <c r="C9" s="103" t="s">
        <v>617</v>
      </c>
      <c r="D9" s="102">
        <v>76.501970161531617</v>
      </c>
      <c r="E9" s="94">
        <v>291.26556953300491</v>
      </c>
      <c r="F9" s="101">
        <v>207.08839060096716</v>
      </c>
      <c r="G9" s="113">
        <v>140.05318707455118</v>
      </c>
      <c r="H9" s="112">
        <v>217.268440249896</v>
      </c>
      <c r="I9" s="111">
        <v>357.32162732444715</v>
      </c>
      <c r="J9" s="94">
        <v>0.89286206155039327</v>
      </c>
      <c r="K9" s="94">
        <v>5.2735679992444666</v>
      </c>
      <c r="L9" s="97">
        <v>6.1664300607948599</v>
      </c>
      <c r="M9" s="95">
        <v>0.01</v>
      </c>
      <c r="N9" s="95">
        <v>0.04</v>
      </c>
      <c r="O9" s="96">
        <v>3.5736604357073931E-2</v>
      </c>
      <c r="P9" s="95">
        <v>0.01</v>
      </c>
      <c r="Q9" s="95">
        <v>0.01</v>
      </c>
      <c r="R9" s="95">
        <v>5.9880556662681439E-3</v>
      </c>
    </row>
    <row r="10" spans="2:18">
      <c r="B10" s="103" t="s">
        <v>615</v>
      </c>
      <c r="C10" s="103" t="s">
        <v>614</v>
      </c>
      <c r="D10" s="102">
        <v>126.59689454452938</v>
      </c>
      <c r="E10" s="94">
        <v>347.07457173213066</v>
      </c>
      <c r="F10" s="101">
        <v>216.48366972687728</v>
      </c>
      <c r="G10" s="113">
        <v>136.32375569763329</v>
      </c>
      <c r="H10" s="112">
        <v>93.832744794989935</v>
      </c>
      <c r="I10" s="111">
        <v>230.15650049262322</v>
      </c>
      <c r="J10" s="94">
        <v>1.4381803436639558</v>
      </c>
      <c r="K10" s="94">
        <v>2.7139133095142869</v>
      </c>
      <c r="L10" s="97">
        <v>4.1520936531782429</v>
      </c>
      <c r="M10" s="95">
        <v>0.01</v>
      </c>
      <c r="N10" s="95">
        <v>0.02</v>
      </c>
      <c r="O10" s="96">
        <v>1.6552947736079959E-2</v>
      </c>
      <c r="P10" s="95">
        <v>0.08</v>
      </c>
      <c r="Q10" s="95">
        <v>0.08</v>
      </c>
      <c r="R10" s="95">
        <v>4.7259366474838416E-2</v>
      </c>
    </row>
    <row r="11" spans="2:18">
      <c r="B11" s="103" t="s">
        <v>622</v>
      </c>
      <c r="C11" s="103" t="s">
        <v>621</v>
      </c>
      <c r="D11" s="102">
        <v>26.162448964321026</v>
      </c>
      <c r="E11" s="94">
        <v>108.8354464275066</v>
      </c>
      <c r="F11" s="101">
        <v>69.738294116055911</v>
      </c>
      <c r="G11" s="113">
        <v>153.86810684229172</v>
      </c>
      <c r="H11" s="112">
        <v>171.4941473010191</v>
      </c>
      <c r="I11" s="111">
        <v>325.36225414331079</v>
      </c>
      <c r="J11" s="94">
        <v>0.33546387437484598</v>
      </c>
      <c r="K11" s="94">
        <v>1.5553868401009159</v>
      </c>
      <c r="L11" s="97">
        <v>1.8908507144757618</v>
      </c>
      <c r="M11" s="95">
        <v>0.01</v>
      </c>
      <c r="N11" s="95">
        <v>0</v>
      </c>
      <c r="O11" s="96">
        <v>1.7850801928489535E-3</v>
      </c>
      <c r="P11" s="95">
        <v>0.01</v>
      </c>
      <c r="Q11" s="95">
        <v>0.01</v>
      </c>
      <c r="R11" s="95">
        <v>5.9880556662681439E-3</v>
      </c>
    </row>
    <row r="12" spans="2:18">
      <c r="B12" s="103" t="s">
        <v>679</v>
      </c>
      <c r="C12" s="103" t="s">
        <v>678</v>
      </c>
      <c r="D12" s="102">
        <v>99.337495586582023</v>
      </c>
      <c r="E12" s="94">
        <v>236.62393399377729</v>
      </c>
      <c r="F12" s="101">
        <v>100.99686539440101</v>
      </c>
      <c r="G12" s="113">
        <v>205.69683472235712</v>
      </c>
      <c r="H12" s="112">
        <v>2.5166592526632154</v>
      </c>
      <c r="I12" s="111">
        <v>208.21349397502033</v>
      </c>
      <c r="J12" s="94">
        <v>1.702784034283837</v>
      </c>
      <c r="K12" s="94">
        <v>4.9625151073917462E-2</v>
      </c>
      <c r="L12" s="97">
        <v>1.7524091853577544</v>
      </c>
      <c r="M12" s="95">
        <v>0.01</v>
      </c>
      <c r="N12" s="95">
        <v>0</v>
      </c>
      <c r="O12" s="96">
        <v>9.7188582337082163E-3</v>
      </c>
      <c r="P12" s="95">
        <v>0.01</v>
      </c>
      <c r="Q12" s="95">
        <v>0.01</v>
      </c>
      <c r="R12" s="95">
        <v>5.9880556662679219E-3</v>
      </c>
    </row>
    <row r="13" spans="2:18">
      <c r="B13" s="103" t="s">
        <v>677</v>
      </c>
      <c r="C13" s="103" t="s">
        <v>676</v>
      </c>
      <c r="D13" s="102">
        <v>98.375411816787434</v>
      </c>
      <c r="E13" s="94">
        <v>205.89541328843049</v>
      </c>
      <c r="F13" s="101">
        <v>150.80754721085208</v>
      </c>
      <c r="G13" s="113">
        <v>34.997587285162993</v>
      </c>
      <c r="H13" s="112">
        <v>33.310388759969307</v>
      </c>
      <c r="I13" s="111">
        <v>68.307976045132307</v>
      </c>
      <c r="J13" s="94">
        <v>0.28690850514765609</v>
      </c>
      <c r="K13" s="94">
        <v>0.5715380217110142</v>
      </c>
      <c r="L13" s="97">
        <v>0.85844652685867029</v>
      </c>
      <c r="M13" s="95">
        <v>0.01</v>
      </c>
      <c r="N13" s="95">
        <v>0.04</v>
      </c>
      <c r="O13" s="96">
        <v>3.0119028787027879E-2</v>
      </c>
      <c r="P13" s="95">
        <v>-0.02</v>
      </c>
      <c r="Q13" s="95">
        <v>-0.02</v>
      </c>
      <c r="R13" s="95">
        <v>-1.2048453450202667E-2</v>
      </c>
    </row>
    <row r="14" spans="2:18">
      <c r="B14" s="103" t="s">
        <v>620</v>
      </c>
      <c r="C14" s="103" t="s">
        <v>619</v>
      </c>
      <c r="D14" s="102">
        <v>0</v>
      </c>
      <c r="E14" s="94">
        <v>632.21929644175145</v>
      </c>
      <c r="F14" s="101">
        <v>632.21929644175145</v>
      </c>
      <c r="G14" s="113">
        <v>0</v>
      </c>
      <c r="H14" s="112">
        <v>16.777728351088104</v>
      </c>
      <c r="I14" s="111">
        <v>16.777728351088104</v>
      </c>
      <c r="J14" s="94">
        <v>0</v>
      </c>
      <c r="K14" s="94">
        <v>0.88393363450131224</v>
      </c>
      <c r="L14" s="97">
        <v>0.88393363450131224</v>
      </c>
      <c r="M14" s="95">
        <v>0.01</v>
      </c>
      <c r="N14" s="95">
        <v>0.01</v>
      </c>
      <c r="O14" s="96">
        <v>1.0000000000000009E-2</v>
      </c>
      <c r="P14" s="95">
        <v>0.01</v>
      </c>
      <c r="Q14" s="95">
        <v>0.01</v>
      </c>
      <c r="R14" s="95">
        <v>5.9880556662681439E-3</v>
      </c>
    </row>
    <row r="15" spans="2:18">
      <c r="B15" s="103" t="s">
        <v>675</v>
      </c>
      <c r="C15" s="103" t="s">
        <v>674</v>
      </c>
      <c r="D15" s="102">
        <v>16.175947097665741</v>
      </c>
      <c r="E15" s="94">
        <v>31.863714279190887</v>
      </c>
      <c r="F15" s="101">
        <v>16.17629094290638</v>
      </c>
      <c r="G15" s="113">
        <v>573.37729545008847</v>
      </c>
      <c r="H15" s="112">
        <v>1.2567586779841277E-2</v>
      </c>
      <c r="I15" s="111">
        <v>573.38986303686829</v>
      </c>
      <c r="J15" s="94">
        <v>0.77291006651694094</v>
      </c>
      <c r="K15" s="94">
        <v>3.3370832860983258E-5</v>
      </c>
      <c r="L15" s="97">
        <v>0.77294343734980198</v>
      </c>
      <c r="M15" s="95">
        <v>0.01</v>
      </c>
      <c r="N15" s="95">
        <v>0</v>
      </c>
      <c r="O15" s="96">
        <v>9.9995714634730781E-3</v>
      </c>
      <c r="P15" s="95">
        <v>0.01</v>
      </c>
      <c r="Q15" s="95">
        <v>0.01</v>
      </c>
      <c r="R15" s="95">
        <v>5.9880556662681439E-3</v>
      </c>
    </row>
    <row r="16" spans="2:18">
      <c r="B16" s="103" t="s">
        <v>673</v>
      </c>
      <c r="C16" s="103" t="s">
        <v>672</v>
      </c>
      <c r="D16" s="102">
        <v>61.757742575390985</v>
      </c>
      <c r="E16" s="94">
        <v>231.01566389276698</v>
      </c>
      <c r="F16" s="101">
        <v>217.77302034977166</v>
      </c>
      <c r="G16" s="113">
        <v>3.3901065338621841</v>
      </c>
      <c r="H16" s="112">
        <v>39.939790786335578</v>
      </c>
      <c r="I16" s="111">
        <v>43.329897320197759</v>
      </c>
      <c r="J16" s="94">
        <v>1.7447110551784314E-2</v>
      </c>
      <c r="K16" s="94">
        <v>0.76889310702029434</v>
      </c>
      <c r="L16" s="97">
        <v>0.78634021757207861</v>
      </c>
      <c r="M16" s="95">
        <v>0.01</v>
      </c>
      <c r="N16" s="95">
        <v>0.08</v>
      </c>
      <c r="O16" s="96">
        <v>7.8520015238657148E-2</v>
      </c>
      <c r="P16" s="95">
        <v>-0.05</v>
      </c>
      <c r="Q16" s="95">
        <v>-0.05</v>
      </c>
      <c r="R16" s="95">
        <v>-3.0307217412319232E-2</v>
      </c>
    </row>
    <row r="17" spans="2:18">
      <c r="B17" s="103" t="s">
        <v>671</v>
      </c>
      <c r="C17" s="103" t="s">
        <v>670</v>
      </c>
      <c r="D17" s="102">
        <v>20.110326482052113</v>
      </c>
      <c r="E17" s="94">
        <v>14.572116701960983</v>
      </c>
      <c r="F17" s="101">
        <v>15.135420058962517</v>
      </c>
      <c r="G17" s="113">
        <v>47.389227850086492</v>
      </c>
      <c r="H17" s="112">
        <v>418.52577494227421</v>
      </c>
      <c r="I17" s="111">
        <v>465.91500279236072</v>
      </c>
      <c r="J17" s="94">
        <v>7.9417736983132994E-2</v>
      </c>
      <c r="K17" s="94">
        <v>0.50823386960312311</v>
      </c>
      <c r="L17" s="97">
        <v>0.58765160658625615</v>
      </c>
      <c r="M17" s="95">
        <v>0.01</v>
      </c>
      <c r="N17" s="95">
        <v>0.01</v>
      </c>
      <c r="O17" s="96">
        <v>1.0000000000000009E-2</v>
      </c>
      <c r="P17" s="95">
        <v>0.05</v>
      </c>
      <c r="Q17" s="95">
        <v>0.05</v>
      </c>
      <c r="R17" s="95">
        <v>2.9706796887909892E-2</v>
      </c>
    </row>
    <row r="18" spans="2:18">
      <c r="B18" s="103" t="s">
        <v>669</v>
      </c>
      <c r="C18" s="103" t="s">
        <v>668</v>
      </c>
      <c r="D18" s="102">
        <v>75.752110500370236</v>
      </c>
      <c r="E18" s="94">
        <v>203.64838594217912</v>
      </c>
      <c r="F18" s="101">
        <v>113.40381775660369</v>
      </c>
      <c r="G18" s="113">
        <v>40.326244079815694</v>
      </c>
      <c r="H18" s="112">
        <v>16.82485680151251</v>
      </c>
      <c r="I18" s="111">
        <v>57.151100881328205</v>
      </c>
      <c r="J18" s="94">
        <v>0.25456650813325832</v>
      </c>
      <c r="K18" s="94">
        <v>0.28552957761135972</v>
      </c>
      <c r="L18" s="97">
        <v>0.54009608574461798</v>
      </c>
      <c r="M18" s="95">
        <v>0.01</v>
      </c>
      <c r="N18" s="95">
        <v>0</v>
      </c>
      <c r="O18" s="96">
        <v>4.7319581222586837E-3</v>
      </c>
      <c r="P18" s="95">
        <v>0.02</v>
      </c>
      <c r="Q18" s="95">
        <v>0.02</v>
      </c>
      <c r="R18" s="95">
        <v>1.1952442696057552E-2</v>
      </c>
    </row>
    <row r="19" spans="2:18">
      <c r="B19" s="103" t="s">
        <v>667</v>
      </c>
      <c r="C19" s="103" t="s">
        <v>666</v>
      </c>
      <c r="D19" s="102">
        <v>23.820152238046578</v>
      </c>
      <c r="E19" s="94">
        <v>225.11682660569281</v>
      </c>
      <c r="F19" s="101">
        <v>25.573795749918791</v>
      </c>
      <c r="G19" s="113">
        <v>220.58314126307911</v>
      </c>
      <c r="H19" s="112">
        <v>1.938550260790517</v>
      </c>
      <c r="I19" s="111">
        <v>222.52169152386963</v>
      </c>
      <c r="J19" s="94">
        <v>0.43786033383608985</v>
      </c>
      <c r="K19" s="94">
        <v>3.6366690243733284E-2</v>
      </c>
      <c r="L19" s="97">
        <v>0.47422702407982315</v>
      </c>
      <c r="M19" s="95">
        <v>0.01</v>
      </c>
      <c r="N19" s="95">
        <v>0.02</v>
      </c>
      <c r="O19" s="96">
        <v>1.0772123608340678E-2</v>
      </c>
      <c r="P19" s="95">
        <v>-0.02</v>
      </c>
      <c r="Q19" s="95">
        <v>-0.02</v>
      </c>
      <c r="R19" s="95">
        <v>-1.2048453450202778E-2</v>
      </c>
    </row>
    <row r="20" spans="2:18">
      <c r="B20" s="103" t="s">
        <v>665</v>
      </c>
      <c r="C20" s="103" t="s">
        <v>647</v>
      </c>
      <c r="D20" s="102">
        <v>13.449245464339567</v>
      </c>
      <c r="E20" s="94">
        <v>0</v>
      </c>
      <c r="F20" s="101">
        <v>13.449245464339567</v>
      </c>
      <c r="G20" s="113">
        <v>443.4975698738188</v>
      </c>
      <c r="H20" s="112">
        <v>0</v>
      </c>
      <c r="I20" s="111">
        <v>443.4975698738188</v>
      </c>
      <c r="J20" s="94">
        <v>0.49705897333925647</v>
      </c>
      <c r="K20" s="94">
        <v>0</v>
      </c>
      <c r="L20" s="97">
        <v>0.49705897333925647</v>
      </c>
      <c r="M20" s="95">
        <v>0.01</v>
      </c>
      <c r="N20" s="95">
        <v>0</v>
      </c>
      <c r="O20" s="96">
        <v>1.0000000000000009E-2</v>
      </c>
      <c r="P20" s="95">
        <v>0.01</v>
      </c>
      <c r="Q20" s="95">
        <v>0.01</v>
      </c>
      <c r="R20" s="95">
        <v>5.9880556662681439E-3</v>
      </c>
    </row>
    <row r="21" spans="2:18">
      <c r="B21" s="103" t="s">
        <v>664</v>
      </c>
      <c r="C21" s="103" t="s">
        <v>663</v>
      </c>
      <c r="D21" s="102">
        <v>17.585885159519165</v>
      </c>
      <c r="E21" s="94">
        <v>235.87910718836224</v>
      </c>
      <c r="F21" s="101">
        <v>17.595485318809743</v>
      </c>
      <c r="G21" s="113">
        <v>285.75550440664102</v>
      </c>
      <c r="H21" s="112">
        <v>1.2567586779841277E-2</v>
      </c>
      <c r="I21" s="111">
        <v>285.76807199342085</v>
      </c>
      <c r="J21" s="94">
        <v>0.4187719570163051</v>
      </c>
      <c r="K21" s="94">
        <v>2.4703592909510206E-4</v>
      </c>
      <c r="L21" s="97">
        <v>0.41901899294540018</v>
      </c>
      <c r="M21" s="95">
        <v>0.01</v>
      </c>
      <c r="N21" s="95">
        <v>0.05</v>
      </c>
      <c r="O21" s="96">
        <v>1.0024286940930827E-2</v>
      </c>
      <c r="P21" s="95">
        <v>0.01</v>
      </c>
      <c r="Q21" s="95">
        <v>0.01</v>
      </c>
      <c r="R21" s="95">
        <v>5.9880556662681439E-3</v>
      </c>
    </row>
    <row r="22" spans="2:18">
      <c r="B22" s="103" t="s">
        <v>662</v>
      </c>
      <c r="C22" s="103" t="s">
        <v>661</v>
      </c>
      <c r="D22" s="102">
        <v>20.190024762190053</v>
      </c>
      <c r="E22" s="94">
        <v>201.93971452392103</v>
      </c>
      <c r="F22" s="101">
        <v>20.196984796263134</v>
      </c>
      <c r="G22" s="113">
        <v>246.12676139310653</v>
      </c>
      <c r="H22" s="112">
        <v>9.4256900848809569E-3</v>
      </c>
      <c r="I22" s="111">
        <v>246.1361870831914</v>
      </c>
      <c r="J22" s="94">
        <v>0.41410878393037198</v>
      </c>
      <c r="K22" s="94">
        <v>1.5861843041098443E-4</v>
      </c>
      <c r="L22" s="97">
        <v>0.41426740236078297</v>
      </c>
      <c r="M22" s="95">
        <v>0.01</v>
      </c>
      <c r="N22" s="95">
        <v>0</v>
      </c>
      <c r="O22" s="96">
        <v>9.9961994846737845E-3</v>
      </c>
      <c r="P22" s="95">
        <v>0</v>
      </c>
      <c r="Q22" s="95">
        <v>0</v>
      </c>
      <c r="R22" s="95">
        <v>0</v>
      </c>
    </row>
    <row r="23" spans="2:18">
      <c r="B23" s="103" t="s">
        <v>595</v>
      </c>
      <c r="C23" s="103" t="s">
        <v>594</v>
      </c>
      <c r="D23" s="102">
        <v>80.988406239664613</v>
      </c>
      <c r="E23" s="94">
        <v>332.36764031172623</v>
      </c>
      <c r="F23" s="101">
        <v>86.319827532541751</v>
      </c>
      <c r="G23" s="113">
        <v>56.840053108527137</v>
      </c>
      <c r="H23" s="112">
        <v>1.231623504424445</v>
      </c>
      <c r="I23" s="111">
        <v>58.071676612951585</v>
      </c>
      <c r="J23" s="94">
        <v>0.38361544265312558</v>
      </c>
      <c r="K23" s="94">
        <v>3.4112649826500974E-2</v>
      </c>
      <c r="L23" s="97">
        <v>0.41772809247962656</v>
      </c>
      <c r="M23" s="95">
        <v>0.01</v>
      </c>
      <c r="N23" s="95">
        <v>0.04</v>
      </c>
      <c r="O23" s="96">
        <v>1.2500072159687514E-2</v>
      </c>
      <c r="P23" s="95">
        <v>0.05</v>
      </c>
      <c r="Q23" s="95">
        <v>0.05</v>
      </c>
      <c r="R23" s="95">
        <v>2.9706796887909892E-2</v>
      </c>
    </row>
    <row r="24" spans="2:18">
      <c r="B24" s="103" t="s">
        <v>660</v>
      </c>
      <c r="C24" s="103" t="s">
        <v>659</v>
      </c>
      <c r="D24" s="102">
        <v>282.29406127863223</v>
      </c>
      <c r="E24" s="94">
        <v>602.78801075161709</v>
      </c>
      <c r="F24" s="101">
        <v>289.4775463530267</v>
      </c>
      <c r="G24" s="113">
        <v>14.251643408340009</v>
      </c>
      <c r="H24" s="112">
        <v>0.32675725627587321</v>
      </c>
      <c r="I24" s="111">
        <v>14.578400664615883</v>
      </c>
      <c r="J24" s="94">
        <v>0.33526285813626244</v>
      </c>
      <c r="K24" s="94">
        <v>1.6413779709099165E-2</v>
      </c>
      <c r="L24" s="97">
        <v>0.35167663784536163</v>
      </c>
      <c r="M24" s="95">
        <v>0.01</v>
      </c>
      <c r="N24" s="95">
        <v>0.01</v>
      </c>
      <c r="O24" s="96">
        <v>1.0000000000000009E-2</v>
      </c>
      <c r="P24" s="95">
        <v>0.01</v>
      </c>
      <c r="Q24" s="95">
        <v>0.01</v>
      </c>
      <c r="R24" s="95">
        <v>5.9880556662681439E-3</v>
      </c>
    </row>
    <row r="25" spans="2:18">
      <c r="B25" s="103" t="s">
        <v>658</v>
      </c>
      <c r="C25" s="103" t="s">
        <v>657</v>
      </c>
      <c r="D25" s="102">
        <v>54.763983679621127</v>
      </c>
      <c r="E25" s="94">
        <v>362.13228124354731</v>
      </c>
      <c r="F25" s="101">
        <v>57.47172865656475</v>
      </c>
      <c r="G25" s="113">
        <v>48.784229982648874</v>
      </c>
      <c r="H25" s="112">
        <v>0.43358174390452403</v>
      </c>
      <c r="I25" s="111">
        <v>49.2178117265534</v>
      </c>
      <c r="J25" s="94">
        <v>0.22263489788272223</v>
      </c>
      <c r="K25" s="94">
        <v>1.3084495502141733E-2</v>
      </c>
      <c r="L25" s="97">
        <v>0.23571939338486397</v>
      </c>
      <c r="M25" s="95">
        <v>0.01</v>
      </c>
      <c r="N25" s="95">
        <v>0.01</v>
      </c>
      <c r="O25" s="96">
        <v>1.0000000000000009E-2</v>
      </c>
      <c r="P25" s="95">
        <v>0.03</v>
      </c>
      <c r="Q25" s="95">
        <v>0.03</v>
      </c>
      <c r="R25" s="95">
        <v>1.7893485327267866E-2</v>
      </c>
    </row>
    <row r="26" spans="2:18">
      <c r="B26" s="103" t="s">
        <v>656</v>
      </c>
      <c r="C26" s="103" t="s">
        <v>655</v>
      </c>
      <c r="D26" s="102">
        <v>16.927344871851854</v>
      </c>
      <c r="E26" s="94">
        <v>228.66460215269558</v>
      </c>
      <c r="F26" s="101">
        <v>27.241695588890973</v>
      </c>
      <c r="G26" s="113">
        <v>155.47675795011139</v>
      </c>
      <c r="H26" s="112">
        <v>7.9615662250294488</v>
      </c>
      <c r="I26" s="111">
        <v>163.43832417514085</v>
      </c>
      <c r="J26" s="94">
        <v>0.21931739178158083</v>
      </c>
      <c r="K26" s="94">
        <v>0.15171069777989143</v>
      </c>
      <c r="L26" s="97">
        <v>0.37102808956147226</v>
      </c>
      <c r="M26" s="95">
        <v>0.01</v>
      </c>
      <c r="N26" s="95">
        <v>0.09</v>
      </c>
      <c r="O26" s="96">
        <v>4.3825717607369752E-2</v>
      </c>
      <c r="P26" s="95">
        <v>0.01</v>
      </c>
      <c r="Q26" s="95">
        <v>0.01</v>
      </c>
      <c r="R26" s="95">
        <v>5.9880556662681439E-3</v>
      </c>
    </row>
    <row r="27" spans="2:18">
      <c r="B27" s="103" t="s">
        <v>654</v>
      </c>
      <c r="C27" s="103" t="s">
        <v>653</v>
      </c>
      <c r="D27" s="102">
        <v>15.364315855286179</v>
      </c>
      <c r="E27" s="94">
        <v>407.1554682236071</v>
      </c>
      <c r="F27" s="101">
        <v>15.411714915554795</v>
      </c>
      <c r="G27" s="113">
        <v>259.67147804508045</v>
      </c>
      <c r="H27" s="112">
        <v>3.1418966949603194E-2</v>
      </c>
      <c r="I27" s="111">
        <v>259.70289701203006</v>
      </c>
      <c r="J27" s="94">
        <v>0.33247288394113556</v>
      </c>
      <c r="K27" s="94">
        <v>1.0660336832889771E-3</v>
      </c>
      <c r="L27" s="97">
        <v>0.33353891762442456</v>
      </c>
      <c r="M27" s="95">
        <v>0.01</v>
      </c>
      <c r="N27" s="95">
        <v>0.01</v>
      </c>
      <c r="O27" s="96">
        <v>1.0000000000000009E-2</v>
      </c>
      <c r="P27" s="95">
        <v>0.01</v>
      </c>
      <c r="Q27" s="95">
        <v>0.01</v>
      </c>
      <c r="R27" s="95">
        <v>5.9880556662681439E-3</v>
      </c>
    </row>
    <row r="28" spans="2:18">
      <c r="B28" s="103" t="s">
        <v>652</v>
      </c>
      <c r="C28" s="103" t="s">
        <v>651</v>
      </c>
      <c r="D28" s="102">
        <v>22.719099616284264</v>
      </c>
      <c r="E28" s="94">
        <v>0</v>
      </c>
      <c r="F28" s="101">
        <v>22.719099616284264</v>
      </c>
      <c r="G28" s="113">
        <v>159.19362174024945</v>
      </c>
      <c r="H28" s="112">
        <v>0</v>
      </c>
      <c r="I28" s="111">
        <v>159.19362174024945</v>
      </c>
      <c r="J28" s="94">
        <v>0.301394645882817</v>
      </c>
      <c r="K28" s="94">
        <v>0</v>
      </c>
      <c r="L28" s="97">
        <v>0.301394645882817</v>
      </c>
      <c r="M28" s="95">
        <v>0.01</v>
      </c>
      <c r="N28" s="95">
        <v>0</v>
      </c>
      <c r="O28" s="96">
        <v>1.0000000000000009E-2</v>
      </c>
      <c r="P28" s="95">
        <v>0</v>
      </c>
      <c r="Q28" s="95">
        <v>0</v>
      </c>
      <c r="R28" s="95">
        <v>0</v>
      </c>
    </row>
    <row r="29" spans="2:18">
      <c r="B29" s="103" t="s">
        <v>650</v>
      </c>
      <c r="C29" s="103" t="s">
        <v>649</v>
      </c>
      <c r="D29" s="102">
        <v>40.982855432366989</v>
      </c>
      <c r="E29" s="94">
        <v>265.27065605893415</v>
      </c>
      <c r="F29" s="101">
        <v>157.38467801573043</v>
      </c>
      <c r="G29" s="113">
        <v>12.140288829326673</v>
      </c>
      <c r="H29" s="112">
        <v>13.09856732128957</v>
      </c>
      <c r="I29" s="111">
        <v>25.238856150616243</v>
      </c>
      <c r="J29" s="94">
        <v>4.1461975166622908E-2</v>
      </c>
      <c r="K29" s="94">
        <v>0.28955546222921663</v>
      </c>
      <c r="L29" s="97">
        <v>0.33101743739583955</v>
      </c>
      <c r="M29" s="95">
        <v>0.01</v>
      </c>
      <c r="N29" s="95">
        <v>0.06</v>
      </c>
      <c r="O29" s="96">
        <v>5.393096471565606E-2</v>
      </c>
      <c r="P29" s="95">
        <v>-0.1</v>
      </c>
      <c r="Q29" s="95">
        <v>-0.1</v>
      </c>
      <c r="R29" s="95">
        <v>-6.1259606640430619E-2</v>
      </c>
    </row>
    <row r="30" spans="2:18">
      <c r="B30" s="103" t="s">
        <v>648</v>
      </c>
      <c r="C30" s="103" t="s">
        <v>647</v>
      </c>
      <c r="D30" s="102">
        <v>25.259700287730567</v>
      </c>
      <c r="E30" s="94">
        <v>402.16186671601548</v>
      </c>
      <c r="F30" s="101">
        <v>25.330758599219887</v>
      </c>
      <c r="G30" s="113">
        <v>133.29496728369153</v>
      </c>
      <c r="H30" s="112">
        <v>2.5135173559682554E-2</v>
      </c>
      <c r="I30" s="111">
        <v>133.32010245725121</v>
      </c>
      <c r="J30" s="94">
        <v>0.28058257695407496</v>
      </c>
      <c r="K30" s="94">
        <v>8.42367359916081E-4</v>
      </c>
      <c r="L30" s="97">
        <v>0.28142494431399107</v>
      </c>
      <c r="M30" s="95">
        <v>0.01</v>
      </c>
      <c r="N30" s="95">
        <v>0</v>
      </c>
      <c r="O30" s="96">
        <v>9.9702890253359211E-3</v>
      </c>
      <c r="P30" s="95">
        <v>0.01</v>
      </c>
      <c r="Q30" s="95">
        <v>0.01</v>
      </c>
      <c r="R30" s="95">
        <v>5.9880556662681439E-3</v>
      </c>
    </row>
    <row r="31" spans="2:18">
      <c r="B31" s="103" t="s">
        <v>624</v>
      </c>
      <c r="C31" s="103" t="s">
        <v>623</v>
      </c>
      <c r="D31" s="102">
        <v>0</v>
      </c>
      <c r="E31" s="94">
        <v>356.06233793517072</v>
      </c>
      <c r="F31" s="101">
        <v>356.06233793517072</v>
      </c>
      <c r="G31" s="113">
        <v>0</v>
      </c>
      <c r="H31" s="112">
        <v>10.226873742095838</v>
      </c>
      <c r="I31" s="111">
        <v>10.226873742095838</v>
      </c>
      <c r="J31" s="94">
        <v>0</v>
      </c>
      <c r="K31" s="94">
        <v>0.30345038119820433</v>
      </c>
      <c r="L31" s="97">
        <v>0.30345038119820433</v>
      </c>
      <c r="M31" s="95">
        <v>0.01</v>
      </c>
      <c r="N31" s="95">
        <v>0.05</v>
      </c>
      <c r="O31" s="96">
        <v>5.0000000000000044E-2</v>
      </c>
      <c r="P31" s="95">
        <v>0.03</v>
      </c>
      <c r="Q31" s="95">
        <v>0.03</v>
      </c>
      <c r="R31" s="95">
        <v>1.7893485327267866E-2</v>
      </c>
    </row>
    <row r="32" spans="2:18">
      <c r="B32" s="103" t="s">
        <v>626</v>
      </c>
      <c r="C32" s="103" t="s">
        <v>625</v>
      </c>
      <c r="D32" s="102">
        <v>22.681572075449353</v>
      </c>
      <c r="E32" s="94">
        <v>792.43934550211054</v>
      </c>
      <c r="F32" s="101">
        <v>50.583552065512897</v>
      </c>
      <c r="G32" s="113">
        <v>63.65482703989607</v>
      </c>
      <c r="H32" s="112">
        <v>2.3941252815597633</v>
      </c>
      <c r="I32" s="111">
        <v>66.048952321455829</v>
      </c>
      <c r="J32" s="94">
        <v>0.12031596228797209</v>
      </c>
      <c r="K32" s="94">
        <v>0.15809992259743957</v>
      </c>
      <c r="L32" s="97">
        <v>0.27841588488541169</v>
      </c>
      <c r="M32" s="95">
        <v>0.01</v>
      </c>
      <c r="N32" s="95">
        <v>0.06</v>
      </c>
      <c r="O32" s="96">
        <v>3.8835237798300115E-2</v>
      </c>
      <c r="P32" s="95">
        <v>0.02</v>
      </c>
      <c r="Q32" s="95">
        <v>0.02</v>
      </c>
      <c r="R32" s="95">
        <v>1.1952442696057552E-2</v>
      </c>
    </row>
    <row r="33" spans="2:21">
      <c r="B33" s="103" t="s">
        <v>646</v>
      </c>
      <c r="C33" s="103" t="s">
        <v>645</v>
      </c>
      <c r="D33" s="102">
        <v>21.407097851320632</v>
      </c>
      <c r="E33" s="94">
        <v>177.31838720890198</v>
      </c>
      <c r="F33" s="101">
        <v>42.2188405859212</v>
      </c>
      <c r="G33" s="113">
        <v>87.640066409223138</v>
      </c>
      <c r="H33" s="112">
        <v>13.500730098244491</v>
      </c>
      <c r="I33" s="111">
        <v>101.14079650746763</v>
      </c>
      <c r="J33" s="94">
        <v>0.15634328977653986</v>
      </c>
      <c r="K33" s="94">
        <v>0.19949397393028281</v>
      </c>
      <c r="L33" s="97">
        <v>0.35583726370682267</v>
      </c>
      <c r="M33" s="95">
        <v>0.01</v>
      </c>
      <c r="N33" s="95">
        <v>0.09</v>
      </c>
      <c r="O33" s="96">
        <v>5.5968839388273794E-2</v>
      </c>
      <c r="P33" s="95">
        <v>0</v>
      </c>
      <c r="Q33" s="95">
        <v>0</v>
      </c>
      <c r="R33" s="271">
        <v>0</v>
      </c>
    </row>
    <row r="34" spans="2:21">
      <c r="B34" s="93" t="s">
        <v>579</v>
      </c>
      <c r="C34" s="93"/>
      <c r="D34" s="92">
        <v>22.451800471585734</v>
      </c>
      <c r="E34" s="86">
        <v>114.96523843142495</v>
      </c>
      <c r="F34" s="91">
        <v>31.723793577115053</v>
      </c>
      <c r="G34" s="110">
        <v>2020.1641693388062</v>
      </c>
      <c r="H34" s="109">
        <v>225.0194993963631</v>
      </c>
      <c r="I34" s="108">
        <v>2245.1836687351692</v>
      </c>
      <c r="J34" s="86">
        <v>3.7796935708201347</v>
      </c>
      <c r="K34" s="86">
        <v>2.1557850333185642</v>
      </c>
      <c r="L34" s="87">
        <v>5.9354786041386989</v>
      </c>
      <c r="M34" s="76">
        <v>0.01</v>
      </c>
      <c r="N34" s="76">
        <v>0.01</v>
      </c>
      <c r="O34" s="77">
        <v>1.0000000000000009E-2</v>
      </c>
      <c r="P34" s="76">
        <v>0.01</v>
      </c>
      <c r="Q34" s="76">
        <v>0.01</v>
      </c>
      <c r="R34" s="272">
        <v>5.9880556662681439E-3</v>
      </c>
    </row>
    <row r="35" spans="2:21">
      <c r="B35" s="107" t="s">
        <v>578</v>
      </c>
      <c r="C35" s="107"/>
      <c r="D35" s="73">
        <v>29.708129164761051</v>
      </c>
      <c r="E35" s="66">
        <v>148.94729956320398</v>
      </c>
      <c r="F35" s="72">
        <v>52.174363403409892</v>
      </c>
      <c r="G35" s="106">
        <v>5542.4974256083951</v>
      </c>
      <c r="H35" s="105">
        <v>1286.7135210738791</v>
      </c>
      <c r="I35" s="70">
        <v>6829.2109466822749</v>
      </c>
      <c r="J35" s="66">
        <v>13.721435784610817</v>
      </c>
      <c r="K35" s="66">
        <v>15.971042022951337</v>
      </c>
      <c r="L35" s="69">
        <v>29.692477807562156</v>
      </c>
      <c r="M35" s="67">
        <v>1.0000000000000009E-2</v>
      </c>
      <c r="N35" s="67">
        <v>2.8698282230723127E-2</v>
      </c>
      <c r="O35" s="68">
        <v>2.0130099940772306E-2</v>
      </c>
      <c r="P35" s="67">
        <v>1.680928896884315E-2</v>
      </c>
      <c r="Q35" s="67">
        <v>1.8088707030119888E-2</v>
      </c>
      <c r="R35" s="163">
        <v>1.7497564570862822E-2</v>
      </c>
    </row>
    <row r="36" spans="2:21">
      <c r="B36" s="103"/>
      <c r="C36" s="103"/>
      <c r="D36" s="102"/>
      <c r="E36" s="94"/>
      <c r="F36" s="101"/>
      <c r="G36" s="102"/>
      <c r="H36" s="94"/>
      <c r="I36" s="101"/>
      <c r="J36" s="94"/>
      <c r="K36" s="94"/>
      <c r="L36" s="97"/>
      <c r="M36" s="95"/>
      <c r="N36" s="95"/>
      <c r="O36" s="96"/>
      <c r="P36" s="95"/>
      <c r="Q36" s="95"/>
      <c r="R36" s="271"/>
    </row>
    <row r="37" spans="2:21">
      <c r="B37" s="74" t="s">
        <v>577</v>
      </c>
      <c r="C37" s="104"/>
      <c r="D37" s="102"/>
      <c r="E37" s="94"/>
      <c r="F37" s="101"/>
      <c r="G37" s="102"/>
      <c r="H37" s="94"/>
      <c r="I37" s="101"/>
      <c r="J37" s="94"/>
      <c r="K37" s="94"/>
      <c r="L37" s="97"/>
      <c r="M37" s="95"/>
      <c r="N37" s="95"/>
      <c r="O37" s="96"/>
      <c r="P37" s="95"/>
      <c r="Q37" s="95"/>
      <c r="R37" s="271"/>
    </row>
    <row r="38" spans="2:21">
      <c r="B38" s="103" t="s">
        <v>644</v>
      </c>
      <c r="C38" s="65" t="s">
        <v>643</v>
      </c>
      <c r="D38" s="102">
        <v>0</v>
      </c>
      <c r="E38" s="94">
        <v>4359.9565894450534</v>
      </c>
      <c r="F38" s="101">
        <v>4359.9565894450534</v>
      </c>
      <c r="G38" s="100">
        <v>0</v>
      </c>
      <c r="H38" s="99">
        <v>1.9982462979947631</v>
      </c>
      <c r="I38" s="98">
        <v>1.9982462979947631</v>
      </c>
      <c r="J38" s="94">
        <v>0</v>
      </c>
      <c r="K38" s="94">
        <v>0.72602225952303756</v>
      </c>
      <c r="L38" s="97">
        <v>0.72602225952303756</v>
      </c>
      <c r="M38" s="95">
        <v>0</v>
      </c>
      <c r="N38" s="95">
        <v>0.05</v>
      </c>
      <c r="O38" s="96">
        <v>5.0000000000000044E-2</v>
      </c>
      <c r="P38" s="95">
        <v>0</v>
      </c>
      <c r="Q38" s="95">
        <v>0</v>
      </c>
      <c r="R38" s="271">
        <v>0</v>
      </c>
    </row>
    <row r="39" spans="2:21">
      <c r="B39" s="103" t="s">
        <v>642</v>
      </c>
      <c r="C39" s="65" t="s">
        <v>641</v>
      </c>
      <c r="D39" s="102">
        <v>0</v>
      </c>
      <c r="E39" s="94">
        <v>2208.7336517989042</v>
      </c>
      <c r="F39" s="101">
        <v>2208.7336517989042</v>
      </c>
      <c r="G39" s="100">
        <v>0</v>
      </c>
      <c r="H39" s="99">
        <v>4.565175897777344</v>
      </c>
      <c r="I39" s="98">
        <v>4.565175897777344</v>
      </c>
      <c r="J39" s="94">
        <v>0</v>
      </c>
      <c r="K39" s="94">
        <v>0.84027146931684127</v>
      </c>
      <c r="L39" s="97">
        <v>0.84027146931684127</v>
      </c>
      <c r="M39" s="95">
        <v>0</v>
      </c>
      <c r="N39" s="95">
        <v>0</v>
      </c>
      <c r="O39" s="96">
        <v>0</v>
      </c>
      <c r="P39" s="95">
        <v>0</v>
      </c>
      <c r="Q39" s="95">
        <v>0</v>
      </c>
      <c r="R39" s="271">
        <v>0</v>
      </c>
    </row>
    <row r="40" spans="2:21">
      <c r="B40" s="103" t="s">
        <v>572</v>
      </c>
      <c r="C40" s="65" t="s">
        <v>571</v>
      </c>
      <c r="D40" s="102">
        <v>0</v>
      </c>
      <c r="E40" s="94">
        <v>6254.2598196705931</v>
      </c>
      <c r="F40" s="101">
        <v>6254.2598196705931</v>
      </c>
      <c r="G40" s="100">
        <v>0</v>
      </c>
      <c r="H40" s="99">
        <v>1.4924009301061516</v>
      </c>
      <c r="I40" s="98">
        <v>1.4924009301061516</v>
      </c>
      <c r="J40" s="94">
        <v>0</v>
      </c>
      <c r="K40" s="94">
        <v>0.7778219310001605</v>
      </c>
      <c r="L40" s="97">
        <v>0.7778219310001605</v>
      </c>
      <c r="M40" s="95">
        <v>0</v>
      </c>
      <c r="N40" s="95">
        <v>0.1</v>
      </c>
      <c r="O40" s="96">
        <v>0.10000000000000009</v>
      </c>
      <c r="P40" s="95">
        <v>0.4</v>
      </c>
      <c r="Q40" s="95">
        <v>0.4</v>
      </c>
      <c r="R40" s="271">
        <v>0.22370524474445896</v>
      </c>
    </row>
    <row r="41" spans="2:21">
      <c r="B41" s="103" t="s">
        <v>640</v>
      </c>
      <c r="C41" s="65" t="s">
        <v>639</v>
      </c>
      <c r="D41" s="102">
        <v>0</v>
      </c>
      <c r="E41" s="94">
        <v>9998.2025734922354</v>
      </c>
      <c r="F41" s="101">
        <v>9998.2025734922354</v>
      </c>
      <c r="G41" s="100">
        <v>0</v>
      </c>
      <c r="H41" s="99">
        <v>0.66294020263662734</v>
      </c>
      <c r="I41" s="98">
        <v>0.66294020263662734</v>
      </c>
      <c r="J41" s="94">
        <v>0</v>
      </c>
      <c r="K41" s="94">
        <v>0.55235087000608263</v>
      </c>
      <c r="L41" s="97">
        <v>0.55235087000608263</v>
      </c>
      <c r="M41" s="95">
        <v>0</v>
      </c>
      <c r="N41" s="95">
        <v>0.05</v>
      </c>
      <c r="O41" s="96">
        <v>5.0000000000000044E-2</v>
      </c>
      <c r="P41" s="95">
        <v>0</v>
      </c>
      <c r="Q41" s="95">
        <v>0</v>
      </c>
      <c r="R41" s="271">
        <v>0</v>
      </c>
    </row>
    <row r="42" spans="2:21">
      <c r="B42" s="103" t="s">
        <v>638</v>
      </c>
      <c r="C42" s="65" t="s">
        <v>637</v>
      </c>
      <c r="D42" s="102">
        <v>69.912059352524054</v>
      </c>
      <c r="E42" s="94">
        <v>16593.03005124192</v>
      </c>
      <c r="F42" s="101">
        <v>3934.9688995605711</v>
      </c>
      <c r="G42" s="100">
        <v>0.82317693407960357</v>
      </c>
      <c r="H42" s="99">
        <v>0.25135173559682555</v>
      </c>
      <c r="I42" s="98">
        <v>1.0745286696764291</v>
      </c>
      <c r="J42" s="94">
        <v>4.7958328894168352E-3</v>
      </c>
      <c r="K42" s="94">
        <v>0.3475572418491617</v>
      </c>
      <c r="L42" s="97">
        <v>0.35235307473857852</v>
      </c>
      <c r="M42" s="95">
        <v>0</v>
      </c>
      <c r="N42" s="95">
        <v>0.05</v>
      </c>
      <c r="O42" s="96">
        <v>4.9343259380849824E-2</v>
      </c>
      <c r="P42" s="95">
        <v>0</v>
      </c>
      <c r="Q42" s="95">
        <v>0</v>
      </c>
      <c r="R42" s="271">
        <v>0</v>
      </c>
    </row>
    <row r="43" spans="2:21">
      <c r="B43" s="93" t="s">
        <v>566</v>
      </c>
      <c r="C43" s="75"/>
      <c r="D43" s="92">
        <v>198.49175411325513</v>
      </c>
      <c r="E43" s="86">
        <v>3607.9136508436186</v>
      </c>
      <c r="F43" s="91">
        <v>1265.4124631362672</v>
      </c>
      <c r="G43" s="90">
        <v>16.82485680151251</v>
      </c>
      <c r="H43" s="89">
        <v>7.6630860390082187</v>
      </c>
      <c r="I43" s="88">
        <v>24.487942840520731</v>
      </c>
      <c r="J43" s="86">
        <v>0.27829961160304578</v>
      </c>
      <c r="K43" s="86">
        <v>2.3039793939772424</v>
      </c>
      <c r="L43" s="87">
        <v>2.582279005580288</v>
      </c>
      <c r="M43" s="76">
        <v>0</v>
      </c>
      <c r="N43" s="76">
        <v>0.15</v>
      </c>
      <c r="O43" s="77">
        <v>0.13523875606037916</v>
      </c>
      <c r="P43" s="76">
        <v>0.05</v>
      </c>
      <c r="Q43" s="76">
        <v>0.05</v>
      </c>
      <c r="R43" s="272">
        <v>2.9706796887910114E-2</v>
      </c>
    </row>
    <row r="44" spans="2:21">
      <c r="B44" s="74" t="s">
        <v>565</v>
      </c>
      <c r="C44" s="74"/>
      <c r="D44" s="73">
        <v>192.49426790579352</v>
      </c>
      <c r="E44" s="66">
        <v>4002.5992336245176</v>
      </c>
      <c r="F44" s="72">
        <v>2041.1511910581098</v>
      </c>
      <c r="G44" s="71">
        <v>17.648033735592115</v>
      </c>
      <c r="H44" s="85">
        <v>16.63320110311993</v>
      </c>
      <c r="I44" s="84">
        <v>34.281234838712045</v>
      </c>
      <c r="J44" s="66">
        <v>0.2830954444924626</v>
      </c>
      <c r="K44" s="83">
        <v>5.5480031656725259</v>
      </c>
      <c r="L44" s="82">
        <v>5.8310986101649886</v>
      </c>
      <c r="M44" s="67">
        <v>0</v>
      </c>
      <c r="N44" s="67">
        <v>9.5376735461165207E-2</v>
      </c>
      <c r="O44" s="81">
        <v>9.1212243634652079E-2</v>
      </c>
      <c r="P44" s="67">
        <v>4.9162963772800605E-2</v>
      </c>
      <c r="Q44" s="67">
        <v>8.0772195074571451E-2</v>
      </c>
      <c r="R44" s="273">
        <v>7.9248329334536516E-2</v>
      </c>
    </row>
    <row r="45" spans="2:21">
      <c r="B45" s="75"/>
      <c r="C45" s="75"/>
      <c r="D45" s="80"/>
      <c r="E45" s="75"/>
      <c r="F45" s="79"/>
      <c r="G45" s="75"/>
      <c r="H45" s="75"/>
      <c r="I45" s="79"/>
      <c r="J45" s="75"/>
      <c r="K45" s="75"/>
      <c r="L45" s="78"/>
      <c r="M45" s="76"/>
      <c r="N45" s="76"/>
      <c r="O45" s="77"/>
      <c r="P45" s="76"/>
      <c r="Q45" s="76"/>
      <c r="R45" s="272"/>
    </row>
    <row r="46" spans="2:21">
      <c r="B46" s="74" t="s">
        <v>564</v>
      </c>
      <c r="C46" s="74"/>
      <c r="D46" s="73">
        <v>30.224816235125473</v>
      </c>
      <c r="E46" s="66">
        <v>198.12728099869187</v>
      </c>
      <c r="F46" s="72">
        <v>62.108749560527514</v>
      </c>
      <c r="G46" s="71">
        <v>5560.1454593439876</v>
      </c>
      <c r="H46" s="71">
        <v>1303.3467221769993</v>
      </c>
      <c r="I46" s="70">
        <v>6863.4921815209873</v>
      </c>
      <c r="J46" s="66">
        <v>14.004531229103277</v>
      </c>
      <c r="K46" s="66">
        <v>21.51904518862386</v>
      </c>
      <c r="L46" s="69">
        <v>35.523576417727135</v>
      </c>
      <c r="M46" s="67">
        <v>9.7898722076252831E-3</v>
      </c>
      <c r="N46" s="67">
        <v>4.7695397580948429E-2</v>
      </c>
      <c r="O46" s="68">
        <v>3.3223137105392153E-2</v>
      </c>
      <c r="P46" s="67">
        <v>1.7468372730018666E-2</v>
      </c>
      <c r="Q46" s="67">
        <v>3.4430513904702753E-2</v>
      </c>
      <c r="R46" s="163">
        <v>2.7760218278224169E-2</v>
      </c>
    </row>
    <row r="47" spans="2:21">
      <c r="B47" s="74"/>
      <c r="C47" s="74"/>
      <c r="D47" s="161"/>
      <c r="E47" s="66"/>
      <c r="F47" s="161"/>
      <c r="G47" s="71"/>
      <c r="H47" s="71"/>
      <c r="I47" s="162"/>
      <c r="J47" s="66"/>
      <c r="K47" s="66"/>
      <c r="L47" s="161"/>
      <c r="M47" s="67"/>
      <c r="N47" s="67"/>
      <c r="O47" s="67"/>
      <c r="P47" s="67"/>
      <c r="Q47" s="67"/>
      <c r="R47" s="163"/>
    </row>
    <row r="48" spans="2:21" s="124" customFormat="1" ht="12">
      <c r="B48" s="124" t="s">
        <v>875</v>
      </c>
      <c r="C48" s="275"/>
      <c r="D48" s="276"/>
      <c r="E48" s="277"/>
      <c r="F48" s="276"/>
      <c r="G48" s="278"/>
      <c r="H48" s="278"/>
      <c r="I48" s="279"/>
      <c r="J48" s="277"/>
      <c r="K48" s="277"/>
      <c r="L48" s="276"/>
      <c r="M48" s="280"/>
      <c r="N48" s="280"/>
      <c r="O48" s="280"/>
      <c r="P48" s="280"/>
      <c r="Q48" s="280"/>
      <c r="R48" s="281"/>
      <c r="S48" s="282"/>
      <c r="T48" s="282"/>
      <c r="U48" s="282"/>
    </row>
    <row r="49" spans="2:21" s="124" customFormat="1" ht="12">
      <c r="B49" s="124" t="s">
        <v>874</v>
      </c>
      <c r="S49" s="282"/>
      <c r="T49" s="282"/>
      <c r="U49" s="282"/>
    </row>
  </sheetData>
  <printOptions horizontalCentered="1"/>
  <pageMargins left="0.7" right="0.7" top="0.75" bottom="0.75" header="0.3" footer="0.3"/>
  <pageSetup scale="50" orientation="landscape" useFirstPageNumber="1" r:id="rId1"/>
  <headerFooter scaleWithDoc="0">
    <oddFooter>&amp;L&amp;D&amp;CMilliman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2:G20"/>
  <sheetViews>
    <sheetView view="pageBreakPreview" zoomScaleNormal="100" zoomScaleSheetLayoutView="100" workbookViewId="0"/>
  </sheetViews>
  <sheetFormatPr defaultRowHeight="12.75"/>
  <cols>
    <col min="2" max="2" width="12.28515625" bestFit="1" customWidth="1"/>
    <col min="3" max="3" width="22.28515625" bestFit="1" customWidth="1"/>
    <col min="4" max="4" width="20" bestFit="1" customWidth="1"/>
    <col min="5" max="5" width="21.5703125" bestFit="1" customWidth="1"/>
    <col min="6" max="6" width="21.28515625" style="129" bestFit="1" customWidth="1"/>
    <col min="7" max="7" width="25.28515625" bestFit="1" customWidth="1"/>
  </cols>
  <sheetData>
    <row r="2" spans="2:7">
      <c r="B2" s="221" t="s">
        <v>737</v>
      </c>
      <c r="C2" s="222"/>
      <c r="D2" s="222"/>
      <c r="E2" s="222"/>
      <c r="F2" s="223"/>
      <c r="G2" s="222"/>
    </row>
    <row r="3" spans="2:7" ht="15" customHeight="1">
      <c r="B3" s="221" t="s">
        <v>1</v>
      </c>
      <c r="C3" s="222"/>
      <c r="D3" s="222"/>
      <c r="E3" s="222"/>
      <c r="F3" s="223"/>
      <c r="G3" s="222"/>
    </row>
    <row r="4" spans="2:7">
      <c r="B4" s="221" t="s">
        <v>738</v>
      </c>
      <c r="C4" s="222"/>
      <c r="D4" s="222"/>
      <c r="E4" s="222"/>
      <c r="F4" s="223"/>
      <c r="G4" s="222"/>
    </row>
    <row r="5" spans="2:7">
      <c r="B5" s="224" t="s">
        <v>739</v>
      </c>
      <c r="C5" s="222"/>
      <c r="D5" s="222"/>
      <c r="E5" s="222"/>
      <c r="F5" s="223"/>
      <c r="G5" s="222"/>
    </row>
    <row r="6" spans="2:7">
      <c r="B6" s="49"/>
      <c r="C6" s="168" t="s">
        <v>740</v>
      </c>
      <c r="D6" s="168" t="s">
        <v>741</v>
      </c>
      <c r="E6" s="168" t="s">
        <v>742</v>
      </c>
      <c r="F6" s="169" t="s">
        <v>743</v>
      </c>
      <c r="G6" s="168" t="s">
        <v>744</v>
      </c>
    </row>
    <row r="7" spans="2:7">
      <c r="B7" s="170"/>
      <c r="C7" s="171" t="s">
        <v>745</v>
      </c>
      <c r="D7" s="171"/>
      <c r="E7" s="172"/>
      <c r="F7" s="173"/>
      <c r="G7" s="174"/>
    </row>
    <row r="8" spans="2:7">
      <c r="B8" s="175" t="s">
        <v>746</v>
      </c>
      <c r="C8" s="126" t="s">
        <v>747</v>
      </c>
      <c r="D8" s="126" t="s">
        <v>748</v>
      </c>
      <c r="E8" s="175" t="s">
        <v>749</v>
      </c>
      <c r="F8" s="176" t="s">
        <v>750</v>
      </c>
      <c r="G8" s="126" t="s">
        <v>751</v>
      </c>
    </row>
    <row r="9" spans="2:7">
      <c r="B9" s="177" t="s">
        <v>752</v>
      </c>
      <c r="C9" s="178">
        <v>0.75</v>
      </c>
      <c r="D9" s="178">
        <v>0.25</v>
      </c>
      <c r="E9" s="179">
        <v>1.25</v>
      </c>
      <c r="F9" s="180">
        <v>35.869999999999997</v>
      </c>
      <c r="G9" s="181">
        <v>44.837499999999999</v>
      </c>
    </row>
    <row r="10" spans="2:7">
      <c r="B10" s="177" t="s">
        <v>753</v>
      </c>
      <c r="C10" s="178">
        <v>0.75</v>
      </c>
      <c r="D10" s="178">
        <v>0.25</v>
      </c>
      <c r="E10" s="179">
        <v>1.25</v>
      </c>
      <c r="F10" s="180">
        <v>32.283000000000001</v>
      </c>
      <c r="G10" s="181">
        <v>40.353750000000005</v>
      </c>
    </row>
    <row r="17" spans="6:6">
      <c r="F17"/>
    </row>
    <row r="18" spans="6:6">
      <c r="F18"/>
    </row>
    <row r="19" spans="6:6">
      <c r="F19"/>
    </row>
    <row r="20" spans="6:6">
      <c r="F20"/>
    </row>
  </sheetData>
  <printOptions horizontalCentered="1"/>
  <pageMargins left="0.7" right="0.7" top="0.75" bottom="0.75" header="0.3" footer="0.3"/>
  <pageSetup orientation="landscape" verticalDpi="300" r:id="rId1"/>
  <headerFooter scaleWithDoc="0">
    <oddFooter>&amp;L&amp;D&amp;CMilliman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2:L57"/>
  <sheetViews>
    <sheetView view="pageBreakPreview" zoomScaleNormal="100" zoomScaleSheetLayoutView="100" workbookViewId="0"/>
  </sheetViews>
  <sheetFormatPr defaultRowHeight="12.75"/>
  <cols>
    <col min="2" max="2" width="21" bestFit="1" customWidth="1"/>
    <col min="3" max="3" width="20" bestFit="1" customWidth="1"/>
    <col min="4" max="4" width="15.140625" bestFit="1" customWidth="1"/>
    <col min="5" max="5" width="15.5703125" bestFit="1" customWidth="1"/>
    <col min="6" max="6" width="19.85546875" bestFit="1" customWidth="1"/>
    <col min="7" max="8" width="22.28515625" bestFit="1" customWidth="1"/>
    <col min="9" max="9" width="21.140625" bestFit="1" customWidth="1"/>
    <col min="10" max="10" width="20.140625" bestFit="1" customWidth="1"/>
    <col min="11" max="12" width="10" bestFit="1" customWidth="1"/>
  </cols>
  <sheetData>
    <row r="2" spans="2:12">
      <c r="B2" s="221" t="s">
        <v>754</v>
      </c>
      <c r="C2" s="225"/>
      <c r="D2" s="222"/>
      <c r="E2" s="222"/>
      <c r="F2" s="222"/>
      <c r="G2" s="222"/>
      <c r="H2" s="222"/>
      <c r="I2" s="222"/>
      <c r="J2" s="222"/>
      <c r="K2" s="222"/>
    </row>
    <row r="3" spans="2:12" ht="15" customHeight="1">
      <c r="B3" s="221" t="s">
        <v>1</v>
      </c>
      <c r="C3" s="225"/>
      <c r="D3" s="222"/>
      <c r="E3" s="222"/>
      <c r="F3" s="222"/>
      <c r="G3" s="222"/>
      <c r="H3" s="222"/>
      <c r="I3" s="222"/>
      <c r="J3" s="222"/>
      <c r="K3" s="222"/>
    </row>
    <row r="4" spans="2:12">
      <c r="B4" s="221" t="s">
        <v>738</v>
      </c>
      <c r="C4" s="225"/>
      <c r="D4" s="222"/>
      <c r="E4" s="222"/>
      <c r="F4" s="222"/>
      <c r="G4" s="222"/>
      <c r="H4" s="222"/>
      <c r="I4" s="222"/>
      <c r="J4" s="222"/>
      <c r="K4" s="222"/>
    </row>
    <row r="5" spans="2:12">
      <c r="B5" s="224" t="s">
        <v>755</v>
      </c>
      <c r="C5" s="222"/>
      <c r="D5" s="222"/>
      <c r="E5" s="222"/>
      <c r="F5" s="222"/>
      <c r="G5" s="222"/>
      <c r="H5" s="222"/>
      <c r="I5" s="222"/>
      <c r="J5" s="222"/>
      <c r="K5" s="222"/>
    </row>
    <row r="6" spans="2:12">
      <c r="B6" s="49"/>
      <c r="C6" s="175" t="s">
        <v>756</v>
      </c>
      <c r="D6" s="126" t="s">
        <v>757</v>
      </c>
      <c r="E6" s="126" t="s">
        <v>758</v>
      </c>
      <c r="F6" s="126" t="s">
        <v>759</v>
      </c>
      <c r="G6" s="126" t="s">
        <v>760</v>
      </c>
      <c r="H6" s="126" t="s">
        <v>761</v>
      </c>
      <c r="I6" s="126" t="s">
        <v>762</v>
      </c>
      <c r="J6" s="126" t="s">
        <v>763</v>
      </c>
      <c r="K6" s="126" t="s">
        <v>764</v>
      </c>
      <c r="L6" s="182"/>
    </row>
    <row r="7" spans="2:12">
      <c r="B7" s="49"/>
      <c r="C7" s="183">
        <v>44197</v>
      </c>
      <c r="D7" s="184" t="s">
        <v>551</v>
      </c>
      <c r="E7" s="184" t="s">
        <v>551</v>
      </c>
      <c r="F7" s="184" t="s">
        <v>551</v>
      </c>
      <c r="G7" s="184" t="s">
        <v>551</v>
      </c>
      <c r="H7" s="184" t="s">
        <v>551</v>
      </c>
      <c r="I7" s="184" t="s">
        <v>551</v>
      </c>
      <c r="J7" s="184" t="s">
        <v>551</v>
      </c>
      <c r="K7" s="185" t="s">
        <v>5</v>
      </c>
      <c r="L7" s="182"/>
    </row>
    <row r="8" spans="2:12">
      <c r="B8" s="49"/>
      <c r="C8" s="183">
        <v>44228</v>
      </c>
      <c r="D8" s="184">
        <v>0.30000000000000004</v>
      </c>
      <c r="E8" s="184" t="s">
        <v>551</v>
      </c>
      <c r="F8" s="184" t="s">
        <v>551</v>
      </c>
      <c r="G8" s="184" t="s">
        <v>551</v>
      </c>
      <c r="H8" s="184" t="s">
        <v>551</v>
      </c>
      <c r="I8" s="184" t="s">
        <v>551</v>
      </c>
      <c r="J8" s="184" t="s">
        <v>551</v>
      </c>
      <c r="K8" s="185" t="s">
        <v>5</v>
      </c>
    </row>
    <row r="9" spans="2:12">
      <c r="B9" s="49"/>
      <c r="C9" s="183">
        <v>44256</v>
      </c>
      <c r="D9" s="184">
        <v>0.30000000000000004</v>
      </c>
      <c r="E9" s="184" t="s">
        <v>551</v>
      </c>
      <c r="F9" s="184" t="s">
        <v>551</v>
      </c>
      <c r="G9" s="184" t="s">
        <v>551</v>
      </c>
      <c r="H9" s="184" t="s">
        <v>551</v>
      </c>
      <c r="I9" s="184" t="s">
        <v>551</v>
      </c>
      <c r="J9" s="184" t="s">
        <v>551</v>
      </c>
      <c r="K9" s="185" t="s">
        <v>5</v>
      </c>
    </row>
    <row r="10" spans="2:12">
      <c r="B10" s="49"/>
      <c r="C10" s="183">
        <v>44287</v>
      </c>
      <c r="D10" s="184">
        <v>2.5000000000000001E-2</v>
      </c>
      <c r="E10" s="184">
        <v>0.30000000000000004</v>
      </c>
      <c r="F10" s="184">
        <v>0.30000000000000004</v>
      </c>
      <c r="G10" s="184">
        <v>0.30000000000000004</v>
      </c>
      <c r="H10" s="184" t="s">
        <v>551</v>
      </c>
      <c r="I10" s="184" t="s">
        <v>551</v>
      </c>
      <c r="J10" s="184" t="s">
        <v>551</v>
      </c>
      <c r="K10" s="185" t="s">
        <v>5</v>
      </c>
    </row>
    <row r="11" spans="2:12">
      <c r="B11" s="49"/>
      <c r="C11" s="183">
        <v>44317</v>
      </c>
      <c r="D11" s="184">
        <v>2.5000000000000001E-2</v>
      </c>
      <c r="E11" s="184">
        <v>0.30000000000000004</v>
      </c>
      <c r="F11" s="184">
        <v>0.30000000000000004</v>
      </c>
      <c r="G11" s="184">
        <v>0.30000000000000004</v>
      </c>
      <c r="H11" s="184" t="s">
        <v>551</v>
      </c>
      <c r="I11" s="184" t="s">
        <v>551</v>
      </c>
      <c r="J11" s="184" t="s">
        <v>551</v>
      </c>
      <c r="K11" s="185" t="s">
        <v>5</v>
      </c>
    </row>
    <row r="12" spans="2:12">
      <c r="B12" s="49"/>
      <c r="C12" s="183">
        <v>44348</v>
      </c>
      <c r="D12" s="184">
        <v>2.5000000000000001E-2</v>
      </c>
      <c r="E12" s="184">
        <v>2.5000000000000001E-2</v>
      </c>
      <c r="F12" s="184">
        <v>2.5000000000000001E-2</v>
      </c>
      <c r="G12" s="184">
        <v>2.5000000000000001E-2</v>
      </c>
      <c r="H12" s="184" t="s">
        <v>551</v>
      </c>
      <c r="I12" s="184" t="s">
        <v>551</v>
      </c>
      <c r="J12" s="184" t="s">
        <v>551</v>
      </c>
      <c r="K12" s="185" t="s">
        <v>5</v>
      </c>
    </row>
    <row r="13" spans="2:12">
      <c r="B13" s="49"/>
      <c r="C13" s="186">
        <v>44378</v>
      </c>
      <c r="D13" s="187">
        <v>1.0714285714285714E-2</v>
      </c>
      <c r="E13" s="187">
        <v>2.5000000000000001E-2</v>
      </c>
      <c r="F13" s="187">
        <v>2.5000000000000001E-2</v>
      </c>
      <c r="G13" s="187">
        <v>2.5000000000000001E-2</v>
      </c>
      <c r="H13" s="187">
        <v>0.30000000000000004</v>
      </c>
      <c r="I13" s="187" t="s">
        <v>551</v>
      </c>
      <c r="J13" s="187" t="s">
        <v>551</v>
      </c>
      <c r="K13" s="188" t="s">
        <v>5</v>
      </c>
    </row>
    <row r="14" spans="2:12">
      <c r="B14" s="49"/>
      <c r="C14" s="186">
        <v>44409</v>
      </c>
      <c r="D14" s="187">
        <v>1.0714285714285714E-2</v>
      </c>
      <c r="E14" s="187">
        <v>2.5000000000000001E-2</v>
      </c>
      <c r="F14" s="187">
        <v>2.5000000000000001E-2</v>
      </c>
      <c r="G14" s="187">
        <v>2.5000000000000001E-2</v>
      </c>
      <c r="H14" s="187">
        <v>0.30000000000000004</v>
      </c>
      <c r="I14" s="187" t="s">
        <v>551</v>
      </c>
      <c r="J14" s="187" t="s">
        <v>551</v>
      </c>
      <c r="K14" s="188" t="s">
        <v>5</v>
      </c>
    </row>
    <row r="15" spans="2:12">
      <c r="B15" s="49"/>
      <c r="C15" s="186">
        <v>44440</v>
      </c>
      <c r="D15" s="187">
        <v>1.0714285714285714E-2</v>
      </c>
      <c r="E15" s="187">
        <v>1.0714285714285714E-2</v>
      </c>
      <c r="F15" s="187">
        <v>1.0714285714285714E-2</v>
      </c>
      <c r="G15" s="187">
        <v>1.0714285714285714E-2</v>
      </c>
      <c r="H15" s="187">
        <v>2.5000000000000001E-2</v>
      </c>
      <c r="I15" s="187" t="s">
        <v>551</v>
      </c>
      <c r="J15" s="187" t="s">
        <v>551</v>
      </c>
      <c r="K15" s="188" t="s">
        <v>5</v>
      </c>
    </row>
    <row r="16" spans="2:12">
      <c r="B16" s="49"/>
      <c r="C16" s="186">
        <v>44470</v>
      </c>
      <c r="D16" s="187">
        <v>1.0714285714285714E-2</v>
      </c>
      <c r="E16" s="187">
        <v>1.0714285714285714E-2</v>
      </c>
      <c r="F16" s="187">
        <v>1.0714285714285714E-2</v>
      </c>
      <c r="G16" s="187">
        <v>1.0714285714285714E-2</v>
      </c>
      <c r="H16" s="187">
        <v>2.5000000000000001E-2</v>
      </c>
      <c r="I16" s="187" t="s">
        <v>551</v>
      </c>
      <c r="J16" s="187" t="s">
        <v>551</v>
      </c>
      <c r="K16" s="188" t="s">
        <v>5</v>
      </c>
    </row>
    <row r="17" spans="2:11">
      <c r="B17" s="49"/>
      <c r="C17" s="186">
        <v>44501</v>
      </c>
      <c r="D17" s="187">
        <v>1.0714285714285714E-2</v>
      </c>
      <c r="E17" s="187">
        <v>1.0714285714285714E-2</v>
      </c>
      <c r="F17" s="187">
        <v>1.0714285714285714E-2</v>
      </c>
      <c r="G17" s="187">
        <v>1.0714285714285714E-2</v>
      </c>
      <c r="H17" s="187">
        <v>2.5000000000000001E-2</v>
      </c>
      <c r="I17" s="187" t="s">
        <v>551</v>
      </c>
      <c r="J17" s="187" t="s">
        <v>551</v>
      </c>
      <c r="K17" s="188" t="s">
        <v>5</v>
      </c>
    </row>
    <row r="18" spans="2:11">
      <c r="B18" s="49"/>
      <c r="C18" s="186">
        <v>44531</v>
      </c>
      <c r="D18" s="187">
        <v>1.0714285714285714E-2</v>
      </c>
      <c r="E18" s="187">
        <v>1.0714285714285714E-2</v>
      </c>
      <c r="F18" s="187">
        <v>1.0714285714285714E-2</v>
      </c>
      <c r="G18" s="187">
        <v>1.0714285714285714E-2</v>
      </c>
      <c r="H18" s="187">
        <v>1.0714285714285714E-2</v>
      </c>
      <c r="I18" s="187">
        <v>0.30000000000000004</v>
      </c>
      <c r="J18" s="187" t="s">
        <v>551</v>
      </c>
      <c r="K18" s="188" t="s">
        <v>5</v>
      </c>
    </row>
    <row r="19" spans="2:11">
      <c r="B19" s="49"/>
      <c r="C19" s="212">
        <v>44562</v>
      </c>
      <c r="D19" s="213">
        <v>1.0714285714285714E-2</v>
      </c>
      <c r="E19" s="213">
        <v>1.0714285714285714E-2</v>
      </c>
      <c r="F19" s="213">
        <v>1.0714285714285714E-2</v>
      </c>
      <c r="G19" s="213">
        <v>1.0714285714285714E-2</v>
      </c>
      <c r="H19" s="213">
        <v>1.0714285714285714E-2</v>
      </c>
      <c r="I19" s="213">
        <v>0.30000000000000004</v>
      </c>
      <c r="J19" s="213" t="s">
        <v>551</v>
      </c>
      <c r="K19" s="214" t="s">
        <v>5</v>
      </c>
    </row>
    <row r="20" spans="2:11">
      <c r="B20" s="49"/>
      <c r="C20" s="212">
        <v>44593</v>
      </c>
      <c r="D20" s="213" t="s">
        <v>551</v>
      </c>
      <c r="E20" s="213">
        <v>1.0714285714285714E-2</v>
      </c>
      <c r="F20" s="213">
        <v>1.0714285714285714E-2</v>
      </c>
      <c r="G20" s="213">
        <v>1.0714285714285714E-2</v>
      </c>
      <c r="H20" s="213">
        <v>1.0714285714285714E-2</v>
      </c>
      <c r="I20" s="213">
        <v>2.5000000000000001E-2</v>
      </c>
      <c r="J20" s="213" t="s">
        <v>551</v>
      </c>
      <c r="K20" s="214" t="s">
        <v>5</v>
      </c>
    </row>
    <row r="21" spans="2:11">
      <c r="B21" s="49"/>
      <c r="C21" s="212">
        <v>44621</v>
      </c>
      <c r="D21" s="213" t="s">
        <v>551</v>
      </c>
      <c r="E21" s="213">
        <v>1.0714285714285714E-2</v>
      </c>
      <c r="F21" s="213">
        <v>1.0714285714285714E-2</v>
      </c>
      <c r="G21" s="213">
        <v>1.0714285714285714E-2</v>
      </c>
      <c r="H21" s="213">
        <v>1.0714285714285714E-2</v>
      </c>
      <c r="I21" s="213">
        <v>2.5000000000000001E-2</v>
      </c>
      <c r="J21" s="213">
        <v>0.30000000000000004</v>
      </c>
      <c r="K21" s="214" t="s">
        <v>5</v>
      </c>
    </row>
    <row r="22" spans="2:11">
      <c r="B22" s="49"/>
      <c r="C22" s="212">
        <v>44652</v>
      </c>
      <c r="D22" s="213" t="s">
        <v>551</v>
      </c>
      <c r="E22" s="213" t="s">
        <v>551</v>
      </c>
      <c r="F22" s="213" t="s">
        <v>551</v>
      </c>
      <c r="G22" s="213" t="s">
        <v>551</v>
      </c>
      <c r="H22" s="213">
        <v>1.0714285714285714E-2</v>
      </c>
      <c r="I22" s="213">
        <v>2.5000000000000001E-2</v>
      </c>
      <c r="J22" s="213">
        <v>0.30000000000000004</v>
      </c>
      <c r="K22" s="214" t="s">
        <v>5</v>
      </c>
    </row>
    <row r="23" spans="2:11">
      <c r="B23" s="49"/>
      <c r="C23" s="212">
        <v>44682</v>
      </c>
      <c r="D23" s="213" t="s">
        <v>551</v>
      </c>
      <c r="E23" s="213" t="s">
        <v>551</v>
      </c>
      <c r="F23" s="213" t="s">
        <v>551</v>
      </c>
      <c r="G23" s="213" t="s">
        <v>551</v>
      </c>
      <c r="H23" s="213">
        <v>1.0714285714285714E-2</v>
      </c>
      <c r="I23" s="213">
        <v>1.0714285714285714E-2</v>
      </c>
      <c r="J23" s="213">
        <v>2.5000000000000001E-2</v>
      </c>
      <c r="K23" s="214" t="s">
        <v>5</v>
      </c>
    </row>
    <row r="24" spans="2:11">
      <c r="B24" s="49"/>
      <c r="C24" s="212">
        <v>44713</v>
      </c>
      <c r="D24" s="213" t="s">
        <v>551</v>
      </c>
      <c r="E24" s="213" t="s">
        <v>551</v>
      </c>
      <c r="F24" s="213" t="s">
        <v>551</v>
      </c>
      <c r="G24" s="213" t="s">
        <v>551</v>
      </c>
      <c r="H24" s="213">
        <v>1.0714285714285714E-2</v>
      </c>
      <c r="I24" s="213">
        <v>1.0714285714285714E-2</v>
      </c>
      <c r="J24" s="213">
        <v>2.5000000000000001E-2</v>
      </c>
      <c r="K24" s="214" t="s">
        <v>5</v>
      </c>
    </row>
    <row r="25" spans="2:11">
      <c r="B25" s="49"/>
      <c r="C25" s="183">
        <v>44743</v>
      </c>
      <c r="D25" s="184" t="s">
        <v>551</v>
      </c>
      <c r="E25" s="184" t="s">
        <v>551</v>
      </c>
      <c r="F25" s="184" t="s">
        <v>551</v>
      </c>
      <c r="G25" s="184" t="s">
        <v>551</v>
      </c>
      <c r="H25" s="184" t="s">
        <v>551</v>
      </c>
      <c r="I25" s="184">
        <v>1.0714285714285714E-2</v>
      </c>
      <c r="J25" s="184">
        <v>2.5000000000000001E-2</v>
      </c>
      <c r="K25" s="185" t="s">
        <v>5</v>
      </c>
    </row>
    <row r="26" spans="2:11">
      <c r="B26" s="49"/>
      <c r="C26" s="183">
        <v>44774</v>
      </c>
      <c r="D26" s="184" t="s">
        <v>551</v>
      </c>
      <c r="E26" s="184" t="s">
        <v>551</v>
      </c>
      <c r="F26" s="184" t="s">
        <v>551</v>
      </c>
      <c r="G26" s="184" t="s">
        <v>551</v>
      </c>
      <c r="H26" s="184" t="s">
        <v>551</v>
      </c>
      <c r="I26" s="184">
        <v>1.0714285714285714E-2</v>
      </c>
      <c r="J26" s="184">
        <v>1.0714285714285714E-2</v>
      </c>
      <c r="K26" s="185" t="s">
        <v>5</v>
      </c>
    </row>
    <row r="27" spans="2:11">
      <c r="B27" s="49"/>
      <c r="C27" s="183">
        <v>44805</v>
      </c>
      <c r="D27" s="184" t="s">
        <v>551</v>
      </c>
      <c r="E27" s="184" t="s">
        <v>551</v>
      </c>
      <c r="F27" s="184" t="s">
        <v>551</v>
      </c>
      <c r="G27" s="184" t="s">
        <v>551</v>
      </c>
      <c r="H27" s="184" t="s">
        <v>551</v>
      </c>
      <c r="I27" s="184">
        <v>1.0714285714285714E-2</v>
      </c>
      <c r="J27" s="184">
        <v>1.0714285714285714E-2</v>
      </c>
      <c r="K27" s="185" t="s">
        <v>5</v>
      </c>
    </row>
    <row r="28" spans="2:11">
      <c r="B28" s="49"/>
      <c r="C28" s="183">
        <v>44835</v>
      </c>
      <c r="D28" s="184" t="s">
        <v>551</v>
      </c>
      <c r="E28" s="184" t="s">
        <v>551</v>
      </c>
      <c r="F28" s="184" t="s">
        <v>551</v>
      </c>
      <c r="G28" s="184" t="s">
        <v>551</v>
      </c>
      <c r="H28" s="184" t="s">
        <v>551</v>
      </c>
      <c r="I28" s="184">
        <v>1.0714285714285714E-2</v>
      </c>
      <c r="J28" s="184">
        <v>1.0714285714285714E-2</v>
      </c>
      <c r="K28" s="185" t="s">
        <v>5</v>
      </c>
    </row>
    <row r="29" spans="2:11">
      <c r="B29" s="49"/>
      <c r="C29" s="183">
        <v>44866</v>
      </c>
      <c r="D29" s="184" t="s">
        <v>551</v>
      </c>
      <c r="E29" s="184" t="s">
        <v>551</v>
      </c>
      <c r="F29" s="184" t="s">
        <v>551</v>
      </c>
      <c r="G29" s="184" t="s">
        <v>551</v>
      </c>
      <c r="H29" s="184" t="s">
        <v>551</v>
      </c>
      <c r="I29" s="184">
        <v>1.0714285714285714E-2</v>
      </c>
      <c r="J29" s="184">
        <v>1.0714285714285714E-2</v>
      </c>
      <c r="K29" s="185" t="s">
        <v>5</v>
      </c>
    </row>
    <row r="30" spans="2:11">
      <c r="B30" s="49"/>
      <c r="C30" s="183">
        <v>44896</v>
      </c>
      <c r="D30" s="184" t="s">
        <v>551</v>
      </c>
      <c r="E30" s="184" t="s">
        <v>551</v>
      </c>
      <c r="F30" s="184" t="s">
        <v>551</v>
      </c>
      <c r="G30" s="184" t="s">
        <v>551</v>
      </c>
      <c r="H30" s="184" t="s">
        <v>551</v>
      </c>
      <c r="I30" s="184" t="s">
        <v>551</v>
      </c>
      <c r="J30" s="184">
        <v>1.0714285714285714E-2</v>
      </c>
      <c r="K30" s="185" t="s">
        <v>5</v>
      </c>
    </row>
    <row r="31" spans="2:11">
      <c r="B31" s="49"/>
      <c r="C31" s="183">
        <v>44927</v>
      </c>
      <c r="D31" s="184" t="s">
        <v>551</v>
      </c>
      <c r="E31" s="184" t="s">
        <v>551</v>
      </c>
      <c r="F31" s="184" t="s">
        <v>551</v>
      </c>
      <c r="G31" s="184" t="s">
        <v>551</v>
      </c>
      <c r="H31" s="184" t="s">
        <v>551</v>
      </c>
      <c r="I31" s="184" t="s">
        <v>551</v>
      </c>
      <c r="J31" s="184">
        <v>1.0714285714285714E-2</v>
      </c>
      <c r="K31" s="185" t="s">
        <v>5</v>
      </c>
    </row>
    <row r="32" spans="2:11">
      <c r="B32" s="49"/>
      <c r="C32" s="183">
        <v>44958</v>
      </c>
      <c r="D32" s="184" t="s">
        <v>551</v>
      </c>
      <c r="E32" s="184" t="s">
        <v>551</v>
      </c>
      <c r="F32" s="184" t="s">
        <v>551</v>
      </c>
      <c r="G32" s="184" t="s">
        <v>551</v>
      </c>
      <c r="H32" s="184" t="s">
        <v>551</v>
      </c>
      <c r="I32" s="184" t="s">
        <v>551</v>
      </c>
      <c r="J32" s="184">
        <v>1.0714285714285714E-2</v>
      </c>
      <c r="K32" s="185" t="s">
        <v>5</v>
      </c>
    </row>
    <row r="33" spans="2:11">
      <c r="B33" s="49"/>
      <c r="C33" s="189">
        <v>44986</v>
      </c>
      <c r="D33" s="190" t="s">
        <v>551</v>
      </c>
      <c r="E33" s="190" t="s">
        <v>551</v>
      </c>
      <c r="F33" s="190" t="s">
        <v>551</v>
      </c>
      <c r="G33" s="190" t="s">
        <v>551</v>
      </c>
      <c r="H33" s="190" t="s">
        <v>551</v>
      </c>
      <c r="I33" s="190" t="s">
        <v>551</v>
      </c>
      <c r="J33" s="190" t="s">
        <v>551</v>
      </c>
      <c r="K33" s="191" t="s">
        <v>5</v>
      </c>
    </row>
    <row r="34" spans="2:11">
      <c r="B34" s="49"/>
      <c r="C34" s="192" t="s">
        <v>876</v>
      </c>
      <c r="D34" s="283">
        <v>0.74999999999999989</v>
      </c>
      <c r="E34" s="284">
        <v>0.74999999999999989</v>
      </c>
      <c r="F34" s="284">
        <v>0.74999999999999989</v>
      </c>
      <c r="G34" s="284">
        <v>0.74999999999999989</v>
      </c>
      <c r="H34" s="284">
        <v>0.74999999999999989</v>
      </c>
      <c r="I34" s="284">
        <v>0.74999999999999989</v>
      </c>
      <c r="J34" s="284">
        <v>0.74999999999999989</v>
      </c>
      <c r="K34" s="11" t="s">
        <v>5</v>
      </c>
    </row>
    <row r="36" spans="2:11">
      <c r="B36" s="49"/>
      <c r="C36" s="193" t="s">
        <v>765</v>
      </c>
      <c r="D36" s="194"/>
      <c r="E36" s="194"/>
      <c r="F36" s="194"/>
      <c r="G36" s="194"/>
      <c r="H36" s="194"/>
      <c r="I36" s="194"/>
      <c r="J36" s="194"/>
      <c r="K36" s="191"/>
    </row>
    <row r="37" spans="2:11">
      <c r="B37" s="168" t="s">
        <v>766</v>
      </c>
      <c r="C37" s="195" t="s">
        <v>752</v>
      </c>
      <c r="D37" s="187">
        <v>6.4285714285714293E-2</v>
      </c>
      <c r="E37" s="187">
        <v>9.2857142857142874E-2</v>
      </c>
      <c r="F37" s="187">
        <v>9.2857142857142874E-2</v>
      </c>
      <c r="G37" s="187">
        <v>9.2857142857142874E-2</v>
      </c>
      <c r="H37" s="187">
        <v>0.68571428571428583</v>
      </c>
      <c r="I37" s="187">
        <v>0.30000000000000004</v>
      </c>
      <c r="J37" s="187">
        <v>0</v>
      </c>
      <c r="K37" s="196" t="s">
        <v>5</v>
      </c>
    </row>
    <row r="38" spans="2:11">
      <c r="B38" s="168" t="s">
        <v>767</v>
      </c>
      <c r="C38" s="215" t="s">
        <v>753</v>
      </c>
      <c r="D38" s="216">
        <v>1.0714285714285714E-2</v>
      </c>
      <c r="E38" s="216">
        <v>3.214285714285714E-2</v>
      </c>
      <c r="F38" s="216">
        <v>3.214285714285714E-2</v>
      </c>
      <c r="G38" s="216">
        <v>3.214285714285714E-2</v>
      </c>
      <c r="H38" s="216">
        <v>6.4285714285714293E-2</v>
      </c>
      <c r="I38" s="216">
        <v>0.39642857142857157</v>
      </c>
      <c r="J38" s="216">
        <v>0.65000000000000013</v>
      </c>
      <c r="K38" s="214" t="s">
        <v>5</v>
      </c>
    </row>
    <row r="39" spans="2:11">
      <c r="B39" s="49"/>
      <c r="C39" s="134"/>
      <c r="D39" s="197"/>
      <c r="E39" s="197"/>
      <c r="F39" s="197"/>
      <c r="G39" s="197"/>
      <c r="H39" s="197"/>
      <c r="I39" s="197"/>
      <c r="J39" s="197"/>
      <c r="K39" s="185"/>
    </row>
    <row r="40" spans="2:11">
      <c r="B40" s="49"/>
      <c r="C40" s="193" t="s">
        <v>768</v>
      </c>
      <c r="D40" s="198"/>
      <c r="E40" s="198"/>
      <c r="F40" s="198"/>
      <c r="G40" s="198"/>
      <c r="H40" s="198"/>
      <c r="I40" s="198"/>
      <c r="J40" s="198"/>
      <c r="K40" s="191"/>
    </row>
    <row r="41" spans="2:11">
      <c r="B41" s="168" t="s">
        <v>877</v>
      </c>
      <c r="C41" s="195" t="s">
        <v>752</v>
      </c>
      <c r="D41" s="199">
        <v>44.837499999999999</v>
      </c>
      <c r="E41" s="199">
        <v>44.837499999999999</v>
      </c>
      <c r="F41" s="199">
        <v>44.837499999999999</v>
      </c>
      <c r="G41" s="199">
        <v>44.837499999999999</v>
      </c>
      <c r="H41" s="199">
        <v>44.837499999999999</v>
      </c>
      <c r="I41" s="199">
        <v>44.837499999999999</v>
      </c>
      <c r="J41" s="199">
        <v>44.837499999999999</v>
      </c>
      <c r="K41" s="196" t="s">
        <v>5</v>
      </c>
    </row>
    <row r="42" spans="2:11">
      <c r="B42" s="168" t="s">
        <v>878</v>
      </c>
      <c r="C42" s="215" t="s">
        <v>753</v>
      </c>
      <c r="D42" s="217">
        <v>40.353750000000005</v>
      </c>
      <c r="E42" s="217">
        <v>40.353750000000005</v>
      </c>
      <c r="F42" s="217">
        <v>40.353750000000005</v>
      </c>
      <c r="G42" s="217">
        <v>40.353750000000005</v>
      </c>
      <c r="H42" s="217">
        <v>40.353750000000005</v>
      </c>
      <c r="I42" s="217">
        <v>40.353750000000005</v>
      </c>
      <c r="J42" s="217">
        <v>40.353750000000005</v>
      </c>
      <c r="K42" s="214" t="s">
        <v>5</v>
      </c>
    </row>
    <row r="43" spans="2:11">
      <c r="B43" s="49"/>
      <c r="C43" s="134"/>
      <c r="D43" s="197"/>
      <c r="E43" s="197"/>
      <c r="F43" s="197"/>
      <c r="G43" s="197"/>
      <c r="H43" s="197"/>
      <c r="I43" s="197"/>
      <c r="J43" s="197"/>
      <c r="K43" s="185"/>
    </row>
    <row r="44" spans="2:11">
      <c r="B44" s="49"/>
      <c r="C44" s="193" t="s">
        <v>769</v>
      </c>
      <c r="D44" s="194"/>
      <c r="E44" s="194"/>
      <c r="F44" s="194"/>
      <c r="G44" s="194"/>
      <c r="H44" s="194"/>
      <c r="I44" s="194"/>
      <c r="J44" s="194"/>
      <c r="K44" s="191"/>
    </row>
    <row r="45" spans="2:11">
      <c r="B45" s="168" t="s">
        <v>770</v>
      </c>
      <c r="C45" s="195" t="s">
        <v>752</v>
      </c>
      <c r="D45" s="199">
        <v>2.8824107142857147</v>
      </c>
      <c r="E45" s="199">
        <v>4.1634821428571431</v>
      </c>
      <c r="F45" s="199">
        <v>4.1634821428571431</v>
      </c>
      <c r="G45" s="199">
        <v>4.1634821428571431</v>
      </c>
      <c r="H45" s="199">
        <v>30.745714285714289</v>
      </c>
      <c r="I45" s="199">
        <v>13.451250000000002</v>
      </c>
      <c r="J45" s="199">
        <v>0</v>
      </c>
      <c r="K45" s="196" t="s">
        <v>5</v>
      </c>
    </row>
    <row r="46" spans="2:11">
      <c r="B46" s="168" t="s">
        <v>771</v>
      </c>
      <c r="C46" s="218" t="s">
        <v>753</v>
      </c>
      <c r="D46" s="219">
        <v>0.43236160714285721</v>
      </c>
      <c r="E46" s="219">
        <v>1.2970848214285715</v>
      </c>
      <c r="F46" s="219">
        <v>1.2970848214285715</v>
      </c>
      <c r="G46" s="219">
        <v>1.2970848214285715</v>
      </c>
      <c r="H46" s="219">
        <v>2.5941696428571435</v>
      </c>
      <c r="I46" s="219">
        <v>15.997379464285721</v>
      </c>
      <c r="J46" s="219">
        <v>26.229937500000009</v>
      </c>
      <c r="K46" s="220" t="s">
        <v>5</v>
      </c>
    </row>
    <row r="47" spans="2:11">
      <c r="B47" s="168" t="s">
        <v>772</v>
      </c>
      <c r="C47" s="200" t="s">
        <v>773</v>
      </c>
      <c r="D47" s="173">
        <v>3.3147723214285718</v>
      </c>
      <c r="E47" s="173">
        <v>5.4605669642857144</v>
      </c>
      <c r="F47" s="173">
        <v>5.4605669642857144</v>
      </c>
      <c r="G47" s="173">
        <v>5.4605669642857144</v>
      </c>
      <c r="H47" s="173">
        <v>33.339883928571432</v>
      </c>
      <c r="I47" s="173">
        <v>29.448629464285723</v>
      </c>
      <c r="J47" s="173">
        <v>26.229937500000009</v>
      </c>
      <c r="K47" s="11" t="s">
        <v>5</v>
      </c>
    </row>
    <row r="53" spans="4:12">
      <c r="D53" s="134"/>
      <c r="E53" s="201"/>
      <c r="F53" s="201"/>
      <c r="G53" s="201"/>
      <c r="H53" s="201"/>
      <c r="I53" s="201"/>
      <c r="J53" s="201"/>
      <c r="K53" s="201"/>
      <c r="L53" s="182"/>
    </row>
    <row r="54" spans="4:12">
      <c r="D54" s="202"/>
      <c r="E54" s="201"/>
      <c r="F54" s="201"/>
      <c r="G54" s="201"/>
      <c r="H54" s="201"/>
      <c r="I54" s="201"/>
      <c r="J54" s="201"/>
      <c r="K54" s="201"/>
      <c r="L54" s="182"/>
    </row>
    <row r="55" spans="4:12">
      <c r="D55" s="192"/>
      <c r="E55" s="201"/>
      <c r="F55" s="201"/>
      <c r="G55" s="201"/>
      <c r="H55" s="201"/>
      <c r="I55" s="201"/>
      <c r="J55" s="201"/>
      <c r="K55" s="201"/>
      <c r="L55" s="182"/>
    </row>
    <row r="57" spans="4:12">
      <c r="E57" s="203"/>
      <c r="F57" s="204"/>
      <c r="G57" s="204"/>
      <c r="H57" s="204"/>
      <c r="I57" s="204"/>
      <c r="J57" s="204"/>
      <c r="K57" s="204"/>
    </row>
  </sheetData>
  <printOptions horizontalCentered="1"/>
  <pageMargins left="0.7" right="0.7" top="0.75" bottom="0.75" header="0.3" footer="0.3"/>
  <pageSetup scale="66" orientation="landscape" verticalDpi="300" r:id="rId1"/>
  <headerFooter scaleWithDoc="0">
    <oddFooter>&amp;L&amp;D&amp;CMilliman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2:L43"/>
  <sheetViews>
    <sheetView view="pageBreakPreview" zoomScaleNormal="100" zoomScaleSheetLayoutView="100" workbookViewId="0"/>
  </sheetViews>
  <sheetFormatPr defaultRowHeight="12.75"/>
  <cols>
    <col min="2" max="2" width="20.42578125" bestFit="1" customWidth="1"/>
    <col min="3" max="3" width="30.28515625" bestFit="1" customWidth="1"/>
    <col min="4" max="4" width="15.140625" bestFit="1" customWidth="1"/>
    <col min="5" max="5" width="15.5703125" bestFit="1" customWidth="1"/>
    <col min="6" max="6" width="19.85546875" bestFit="1" customWidth="1"/>
    <col min="7" max="8" width="22.28515625" bestFit="1" customWidth="1"/>
    <col min="9" max="9" width="21.140625" bestFit="1" customWidth="1"/>
    <col min="10" max="10" width="20.140625" bestFit="1" customWidth="1"/>
    <col min="11" max="12" width="10" bestFit="1" customWidth="1"/>
  </cols>
  <sheetData>
    <row r="2" spans="2:12">
      <c r="B2" s="22" t="s">
        <v>774</v>
      </c>
      <c r="C2" s="22"/>
      <c r="D2" s="3"/>
      <c r="E2" s="3"/>
      <c r="F2" s="3"/>
      <c r="G2" s="3"/>
      <c r="H2" s="3"/>
      <c r="I2" s="3"/>
      <c r="J2" s="3"/>
      <c r="K2" s="3"/>
    </row>
    <row r="3" spans="2:12" ht="15" customHeight="1">
      <c r="B3" s="22" t="s">
        <v>1</v>
      </c>
      <c r="C3" s="22"/>
      <c r="D3" s="3"/>
      <c r="E3" s="3"/>
      <c r="F3" s="3"/>
      <c r="G3" s="3"/>
      <c r="H3" s="3"/>
      <c r="I3" s="3"/>
      <c r="J3" s="3"/>
      <c r="K3" s="3"/>
    </row>
    <row r="4" spans="2:12">
      <c r="B4" s="221" t="s">
        <v>738</v>
      </c>
      <c r="C4" s="221"/>
      <c r="D4" s="3"/>
      <c r="E4" s="3"/>
      <c r="F4" s="3"/>
      <c r="G4" s="3"/>
      <c r="H4" s="3"/>
      <c r="I4" s="3"/>
      <c r="J4" s="3"/>
      <c r="K4" s="3"/>
    </row>
    <row r="5" spans="2:12">
      <c r="B5" s="3" t="s">
        <v>775</v>
      </c>
      <c r="C5" s="3"/>
      <c r="D5" s="3"/>
      <c r="E5" s="3"/>
      <c r="F5" s="3"/>
      <c r="G5" s="3"/>
      <c r="H5" s="3"/>
      <c r="I5" s="3"/>
      <c r="J5" s="3"/>
      <c r="K5" s="3"/>
    </row>
    <row r="6" spans="2:12">
      <c r="C6" s="154"/>
      <c r="D6" s="119" t="s">
        <v>776</v>
      </c>
      <c r="E6" s="119"/>
      <c r="F6" s="119"/>
      <c r="G6" s="119"/>
      <c r="H6" s="119"/>
      <c r="I6" s="119"/>
      <c r="J6" s="119"/>
      <c r="K6" s="119"/>
    </row>
    <row r="7" spans="2:12">
      <c r="C7" s="205" t="s">
        <v>708</v>
      </c>
      <c r="D7" s="206" t="s">
        <v>757</v>
      </c>
      <c r="E7" s="206" t="s">
        <v>758</v>
      </c>
      <c r="F7" s="206" t="s">
        <v>759</v>
      </c>
      <c r="G7" s="206" t="s">
        <v>760</v>
      </c>
      <c r="H7" s="206" t="s">
        <v>761</v>
      </c>
      <c r="I7" s="206" t="s">
        <v>762</v>
      </c>
      <c r="J7" s="206" t="s">
        <v>763</v>
      </c>
      <c r="K7" s="126" t="s">
        <v>764</v>
      </c>
    </row>
    <row r="8" spans="2:12">
      <c r="C8" s="154" t="s">
        <v>528</v>
      </c>
      <c r="D8" s="207" t="s">
        <v>5</v>
      </c>
      <c r="E8" s="207" t="s">
        <v>5</v>
      </c>
      <c r="F8" s="207">
        <v>1</v>
      </c>
      <c r="G8" s="207" t="s">
        <v>5</v>
      </c>
      <c r="H8" s="207" t="s">
        <v>5</v>
      </c>
      <c r="I8" s="207" t="s">
        <v>5</v>
      </c>
      <c r="J8" s="207" t="s">
        <v>5</v>
      </c>
      <c r="K8" s="207" t="s">
        <v>5</v>
      </c>
    </row>
    <row r="9" spans="2:12">
      <c r="C9" s="154" t="s">
        <v>536</v>
      </c>
      <c r="D9" s="207" t="s">
        <v>5</v>
      </c>
      <c r="E9" s="207" t="s">
        <v>5</v>
      </c>
      <c r="F9" s="207">
        <v>3.2552658712623361E-2</v>
      </c>
      <c r="G9" s="207">
        <v>9.6479599351892764E-2</v>
      </c>
      <c r="H9" s="207">
        <v>0.23287671232876711</v>
      </c>
      <c r="I9" s="207">
        <v>0.36632788334069821</v>
      </c>
      <c r="J9" s="207">
        <v>0.27176314626601855</v>
      </c>
      <c r="K9" s="207" t="s">
        <v>5</v>
      </c>
    </row>
    <row r="10" spans="2:12">
      <c r="C10" s="154" t="s">
        <v>705</v>
      </c>
      <c r="D10" s="207" t="s">
        <v>5</v>
      </c>
      <c r="E10" s="207" t="s">
        <v>5</v>
      </c>
      <c r="F10" s="207">
        <v>0.99993773349937731</v>
      </c>
      <c r="G10" s="207">
        <v>6.2266500622665003E-5</v>
      </c>
      <c r="H10" s="207" t="s">
        <v>5</v>
      </c>
      <c r="I10" s="207" t="s">
        <v>5</v>
      </c>
      <c r="J10" s="207" t="s">
        <v>5</v>
      </c>
      <c r="K10" s="207" t="s">
        <v>5</v>
      </c>
    </row>
    <row r="11" spans="2:12">
      <c r="C11" s="154" t="s">
        <v>538</v>
      </c>
      <c r="D11" s="207" t="s">
        <v>5</v>
      </c>
      <c r="E11" s="207" t="s">
        <v>5</v>
      </c>
      <c r="F11" s="207">
        <v>4.5239298546831619E-2</v>
      </c>
      <c r="G11" s="207">
        <v>9.2420539590011286E-2</v>
      </c>
      <c r="H11" s="207">
        <v>0.21734871194865796</v>
      </c>
      <c r="I11" s="207">
        <v>0.31594469790851754</v>
      </c>
      <c r="J11" s="207">
        <v>0.3290467520059816</v>
      </c>
      <c r="K11" s="207" t="s">
        <v>5</v>
      </c>
    </row>
    <row r="12" spans="2:12">
      <c r="C12" s="154" t="s">
        <v>537</v>
      </c>
      <c r="D12" s="207" t="s">
        <v>5</v>
      </c>
      <c r="E12" s="207" t="s">
        <v>5</v>
      </c>
      <c r="F12" s="207">
        <v>3.3692722371967652E-2</v>
      </c>
      <c r="G12" s="207">
        <v>0.19137466307277629</v>
      </c>
      <c r="H12" s="207">
        <v>0.43396226415094341</v>
      </c>
      <c r="I12" s="207">
        <v>0.30997304582210244</v>
      </c>
      <c r="J12" s="207">
        <v>3.0997304582210242E-2</v>
      </c>
      <c r="K12" s="207" t="s">
        <v>5</v>
      </c>
    </row>
    <row r="13" spans="2:12">
      <c r="C13" s="154" t="s">
        <v>527</v>
      </c>
      <c r="D13" s="207">
        <v>0.77772817143950512</v>
      </c>
      <c r="E13" s="207" t="s">
        <v>5</v>
      </c>
      <c r="F13" s="207" t="s">
        <v>5</v>
      </c>
      <c r="G13" s="207" t="s">
        <v>5</v>
      </c>
      <c r="H13" s="207">
        <v>7.0396708973786595E-2</v>
      </c>
      <c r="I13" s="207">
        <v>9.9942598379998721E-2</v>
      </c>
      <c r="J13" s="207">
        <v>5.193252120670961E-2</v>
      </c>
      <c r="K13" s="207" t="s">
        <v>5</v>
      </c>
      <c r="L13" s="208"/>
    </row>
    <row r="14" spans="2:12">
      <c r="C14" s="154" t="s">
        <v>534</v>
      </c>
      <c r="D14" s="207" t="s">
        <v>5</v>
      </c>
      <c r="E14" s="207" t="s">
        <v>5</v>
      </c>
      <c r="F14" s="207" t="s">
        <v>5</v>
      </c>
      <c r="G14" s="207" t="s">
        <v>5</v>
      </c>
      <c r="H14" s="207" t="s">
        <v>5</v>
      </c>
      <c r="I14" s="207" t="s">
        <v>5</v>
      </c>
      <c r="J14" s="207" t="s">
        <v>5</v>
      </c>
      <c r="K14" s="207">
        <v>1</v>
      </c>
      <c r="L14" s="209"/>
    </row>
    <row r="15" spans="2:12">
      <c r="C15" s="154" t="s">
        <v>535</v>
      </c>
      <c r="D15" s="207" t="s">
        <v>5</v>
      </c>
      <c r="E15" s="207" t="s">
        <v>5</v>
      </c>
      <c r="F15" s="207" t="s">
        <v>5</v>
      </c>
      <c r="G15" s="207" t="s">
        <v>5</v>
      </c>
      <c r="H15" s="207" t="s">
        <v>5</v>
      </c>
      <c r="I15" s="207" t="s">
        <v>5</v>
      </c>
      <c r="J15" s="207" t="s">
        <v>5</v>
      </c>
      <c r="K15" s="207">
        <v>1</v>
      </c>
      <c r="L15" s="209"/>
    </row>
    <row r="16" spans="2:12">
      <c r="C16" s="154" t="s">
        <v>704</v>
      </c>
      <c r="D16" s="207" t="s">
        <v>5</v>
      </c>
      <c r="E16" s="207">
        <v>0.99547594866586653</v>
      </c>
      <c r="F16" s="207" t="s">
        <v>5</v>
      </c>
      <c r="G16" s="207">
        <v>4.0624134428953931E-3</v>
      </c>
      <c r="H16" s="207">
        <v>4.6163789123811281E-4</v>
      </c>
      <c r="I16" s="207" t="s">
        <v>5</v>
      </c>
      <c r="J16" s="207" t="s">
        <v>5</v>
      </c>
      <c r="K16" s="207" t="s">
        <v>5</v>
      </c>
      <c r="L16" s="209"/>
    </row>
    <row r="17" spans="2:12">
      <c r="C17" s="154" t="s">
        <v>539</v>
      </c>
      <c r="D17" s="207" t="s">
        <v>5</v>
      </c>
      <c r="E17" s="207" t="s">
        <v>5</v>
      </c>
      <c r="F17" s="207">
        <v>7.3257353178574888E-2</v>
      </c>
      <c r="G17" s="207">
        <v>0.14993704193975399</v>
      </c>
      <c r="H17" s="207">
        <v>0.33622832789849222</v>
      </c>
      <c r="I17" s="207">
        <v>0.44051270461369579</v>
      </c>
      <c r="J17" s="207">
        <v>6.4572369483098188E-5</v>
      </c>
      <c r="K17" s="207" t="s">
        <v>5</v>
      </c>
      <c r="L17" s="209"/>
    </row>
    <row r="18" spans="2:12">
      <c r="C18" s="154" t="s">
        <v>533</v>
      </c>
      <c r="D18" s="207" t="s">
        <v>5</v>
      </c>
      <c r="E18" s="207" t="s">
        <v>5</v>
      </c>
      <c r="F18" s="207" t="s">
        <v>5</v>
      </c>
      <c r="G18" s="207" t="s">
        <v>5</v>
      </c>
      <c r="H18" s="207" t="s">
        <v>5</v>
      </c>
      <c r="I18" s="207" t="s">
        <v>5</v>
      </c>
      <c r="J18" s="207" t="s">
        <v>5</v>
      </c>
      <c r="K18" s="207">
        <v>1</v>
      </c>
      <c r="L18" s="209"/>
    </row>
    <row r="19" spans="2:12">
      <c r="L19" s="209"/>
    </row>
    <row r="20" spans="2:12">
      <c r="C20" s="154"/>
      <c r="D20" s="119" t="s">
        <v>777</v>
      </c>
      <c r="E20" s="119"/>
      <c r="F20" s="119"/>
      <c r="G20" s="119"/>
      <c r="H20" s="119"/>
      <c r="I20" s="119"/>
      <c r="J20" s="119"/>
      <c r="K20" s="119"/>
      <c r="L20" s="209"/>
    </row>
    <row r="21" spans="2:12">
      <c r="C21" s="205"/>
      <c r="D21" s="206" t="s">
        <v>757</v>
      </c>
      <c r="E21" s="206" t="s">
        <v>758</v>
      </c>
      <c r="F21" s="206" t="s">
        <v>759</v>
      </c>
      <c r="G21" s="206" t="s">
        <v>760</v>
      </c>
      <c r="H21" s="206" t="s">
        <v>761</v>
      </c>
      <c r="I21" s="206" t="s">
        <v>762</v>
      </c>
      <c r="J21" s="206" t="s">
        <v>763</v>
      </c>
      <c r="K21" s="126" t="s">
        <v>764</v>
      </c>
      <c r="L21" s="209"/>
    </row>
    <row r="22" spans="2:12">
      <c r="B22" s="246" t="s">
        <v>879</v>
      </c>
      <c r="C22" s="154" t="s">
        <v>778</v>
      </c>
      <c r="D22" s="210">
        <v>3.3147723214285718</v>
      </c>
      <c r="E22" s="210">
        <v>5.4605669642857144</v>
      </c>
      <c r="F22" s="210">
        <v>5.4605669642857144</v>
      </c>
      <c r="G22" s="210">
        <v>5.4605669642857144</v>
      </c>
      <c r="H22" s="210">
        <v>33.339883928571432</v>
      </c>
      <c r="I22" s="210">
        <v>29.448629464285723</v>
      </c>
      <c r="J22" s="210">
        <v>26.229937500000009</v>
      </c>
      <c r="K22" s="210" t="s">
        <v>5</v>
      </c>
      <c r="L22" s="209"/>
    </row>
    <row r="23" spans="2:12">
      <c r="L23" s="209"/>
    </row>
    <row r="24" spans="2:12">
      <c r="C24" s="154"/>
      <c r="D24" s="211" t="s">
        <v>769</v>
      </c>
      <c r="E24" s="211" t="s">
        <v>769</v>
      </c>
      <c r="L24" s="209"/>
    </row>
    <row r="25" spans="2:12">
      <c r="C25" s="205" t="s">
        <v>708</v>
      </c>
      <c r="D25" s="126" t="s">
        <v>779</v>
      </c>
      <c r="E25" s="126" t="s">
        <v>780</v>
      </c>
      <c r="L25" s="209"/>
    </row>
    <row r="26" spans="2:12">
      <c r="C26" s="154" t="s">
        <v>528</v>
      </c>
      <c r="D26" s="210">
        <v>5.4605669642857144</v>
      </c>
      <c r="E26" s="210">
        <v>0.45504724702380955</v>
      </c>
    </row>
    <row r="27" spans="2:12">
      <c r="C27" s="154" t="s">
        <v>536</v>
      </c>
      <c r="D27" s="210">
        <v>26.384856284720037</v>
      </c>
      <c r="E27" s="210">
        <v>2.1987380237266696</v>
      </c>
    </row>
    <row r="28" spans="2:12">
      <c r="C28" s="154" t="s">
        <v>705</v>
      </c>
      <c r="D28" s="210">
        <v>5.4605669642857144</v>
      </c>
      <c r="E28" s="210">
        <v>0.45504724702380955</v>
      </c>
    </row>
    <row r="29" spans="2:12">
      <c r="C29" s="154" t="s">
        <v>538</v>
      </c>
      <c r="D29" s="210">
        <v>25.933095672440245</v>
      </c>
      <c r="E29" s="210">
        <v>2.161091306036687</v>
      </c>
    </row>
    <row r="30" spans="2:12">
      <c r="C30" s="154" t="s">
        <v>537</v>
      </c>
      <c r="D30" s="210">
        <v>25.638585778061231</v>
      </c>
      <c r="E30" s="210">
        <v>2.1365488148384357</v>
      </c>
    </row>
    <row r="31" spans="2:12">
      <c r="C31" s="154" t="s">
        <v>527</v>
      </c>
      <c r="D31" s="210">
        <v>9.2303692552823176</v>
      </c>
      <c r="E31" s="210">
        <v>0.76919743794019313</v>
      </c>
    </row>
    <row r="32" spans="2:12">
      <c r="C32" s="154" t="s">
        <v>534</v>
      </c>
      <c r="D32" s="210">
        <v>0</v>
      </c>
      <c r="E32" s="210">
        <v>0</v>
      </c>
    </row>
    <row r="33" spans="3:5">
      <c r="C33" s="154" t="s">
        <v>535</v>
      </c>
      <c r="D33" s="210">
        <v>0</v>
      </c>
      <c r="E33" s="210">
        <v>0</v>
      </c>
    </row>
    <row r="34" spans="3:5">
      <c r="C34" s="154" t="s">
        <v>704</v>
      </c>
      <c r="D34" s="210">
        <v>5.4734371133782673</v>
      </c>
      <c r="E34" s="210">
        <v>0.45611975944818894</v>
      </c>
    </row>
    <row r="35" spans="3:5">
      <c r="C35" s="154" t="s">
        <v>539</v>
      </c>
      <c r="D35" s="210">
        <v>25.402770507925112</v>
      </c>
      <c r="E35" s="210">
        <v>2.1168975423270928</v>
      </c>
    </row>
    <row r="36" spans="3:5">
      <c r="C36" s="154" t="s">
        <v>533</v>
      </c>
      <c r="D36" s="210">
        <v>0</v>
      </c>
      <c r="E36" s="210">
        <v>0</v>
      </c>
    </row>
    <row r="37" spans="3:5">
      <c r="D37" s="129"/>
      <c r="E37" s="129"/>
    </row>
    <row r="43" spans="3:5">
      <c r="C43" s="210"/>
      <c r="D43" s="210"/>
    </row>
  </sheetData>
  <printOptions horizontalCentered="1"/>
  <pageMargins left="0.7" right="0.7" top="0.75" bottom="0.75" header="0.3" footer="0.3"/>
  <pageSetup scale="63" orientation="landscape" verticalDpi="300" r:id="rId1"/>
  <headerFooter scaleWithDoc="0">
    <oddFooter>&amp;L&amp;D&amp;CMilliman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2:G61"/>
  <sheetViews>
    <sheetView tabSelected="1" view="pageBreakPreview" zoomScale="115" zoomScaleNormal="100" zoomScaleSheetLayoutView="115" workbookViewId="0"/>
  </sheetViews>
  <sheetFormatPr defaultRowHeight="12.75"/>
  <cols>
    <col min="2" max="2" width="32" bestFit="1" customWidth="1"/>
    <col min="3" max="3" width="15.28515625" bestFit="1" customWidth="1"/>
    <col min="4" max="4" width="15.28515625" customWidth="1"/>
    <col min="5" max="7" width="15.28515625" bestFit="1" customWidth="1"/>
  </cols>
  <sheetData>
    <row r="2" spans="2:7" ht="12.75" customHeight="1">
      <c r="B2" s="3" t="s">
        <v>1059</v>
      </c>
      <c r="C2" s="3"/>
      <c r="D2" s="3"/>
      <c r="E2" s="3"/>
      <c r="F2" s="3"/>
      <c r="G2" s="3"/>
    </row>
    <row r="3" spans="2:7" ht="12.75" customHeight="1">
      <c r="B3" s="3" t="s">
        <v>1</v>
      </c>
      <c r="C3" s="3"/>
      <c r="D3" s="3"/>
      <c r="E3" s="3"/>
      <c r="F3" s="3"/>
      <c r="G3" s="3"/>
    </row>
    <row r="4" spans="2:7" ht="12.75" customHeight="1">
      <c r="B4" s="3" t="s">
        <v>15</v>
      </c>
      <c r="C4" s="3"/>
      <c r="D4" s="3"/>
      <c r="E4" s="3"/>
      <c r="F4" s="3"/>
      <c r="G4" s="3"/>
    </row>
    <row r="5" spans="2:7" ht="12.75" customHeight="1">
      <c r="B5" s="3" t="s">
        <v>1058</v>
      </c>
      <c r="C5" s="3"/>
      <c r="D5" s="3"/>
      <c r="E5" s="3"/>
      <c r="F5" s="3"/>
      <c r="G5" s="3"/>
    </row>
    <row r="6" spans="2:7" ht="38.25" customHeight="1">
      <c r="B6" s="118"/>
      <c r="C6" s="26" t="s">
        <v>1057</v>
      </c>
      <c r="D6" s="26" t="s">
        <v>1056</v>
      </c>
      <c r="E6" s="26" t="s">
        <v>1055</v>
      </c>
      <c r="F6" s="26" t="s">
        <v>528</v>
      </c>
      <c r="G6" s="26" t="s">
        <v>1054</v>
      </c>
    </row>
    <row r="7" spans="2:7" ht="12.75" customHeight="1">
      <c r="B7" s="74" t="s">
        <v>527</v>
      </c>
      <c r="C7" s="375">
        <v>1068.1314067103813</v>
      </c>
      <c r="D7" s="210">
        <v>0.76919743794019313</v>
      </c>
      <c r="E7" s="210">
        <v>0</v>
      </c>
      <c r="F7" s="210">
        <v>0.15398530255530671</v>
      </c>
      <c r="G7" s="210">
        <v>0.33421539680579709</v>
      </c>
    </row>
    <row r="8" spans="2:7" ht="12.75" customHeight="1">
      <c r="B8" s="344" t="s">
        <v>1020</v>
      </c>
      <c r="C8" s="374">
        <v>959.18200322592236</v>
      </c>
      <c r="D8" s="349">
        <v>0.69073929927029343</v>
      </c>
      <c r="E8" s="349">
        <v>0</v>
      </c>
      <c r="F8" s="349">
        <v>0.13827880169466542</v>
      </c>
      <c r="G8" s="349">
        <v>0.30012542633160577</v>
      </c>
    </row>
    <row r="9" spans="2:7" ht="12.75" customHeight="1">
      <c r="B9" s="344" t="s">
        <v>1019</v>
      </c>
      <c r="C9" s="374">
        <v>1123.6742398593212</v>
      </c>
      <c r="D9" s="349">
        <v>0.80919570471308322</v>
      </c>
      <c r="E9" s="349">
        <v>0</v>
      </c>
      <c r="F9" s="349">
        <v>0.16199253828818266</v>
      </c>
      <c r="G9" s="349">
        <v>0.35159459743969856</v>
      </c>
    </row>
    <row r="10" spans="2:7" ht="12.75" customHeight="1">
      <c r="B10" s="344" t="s">
        <v>1018</v>
      </c>
      <c r="C10" s="374">
        <v>1126.8786340794522</v>
      </c>
      <c r="D10" s="349">
        <v>0.81150329702690371</v>
      </c>
      <c r="E10" s="349">
        <v>0</v>
      </c>
      <c r="F10" s="349">
        <v>0.16245449419584856</v>
      </c>
      <c r="G10" s="349">
        <v>0.35259724363011591</v>
      </c>
    </row>
    <row r="11" spans="2:7" ht="12.75" customHeight="1">
      <c r="B11" s="344"/>
      <c r="C11" s="373"/>
      <c r="D11" s="372"/>
      <c r="E11" s="372"/>
      <c r="F11" s="372"/>
      <c r="G11" s="372"/>
    </row>
    <row r="12" spans="2:7" ht="12.75" customHeight="1">
      <c r="B12" s="74" t="s">
        <v>528</v>
      </c>
      <c r="C12" s="375">
        <v>3424.3575001767872</v>
      </c>
      <c r="D12" s="210">
        <v>0.45504724702380955</v>
      </c>
      <c r="E12" s="210">
        <v>0</v>
      </c>
      <c r="F12" s="406">
        <v>3423.9024529297626</v>
      </c>
      <c r="G12" s="210">
        <v>0</v>
      </c>
    </row>
    <row r="13" spans="2:7" ht="12.75" customHeight="1">
      <c r="B13" s="344" t="s">
        <v>1020</v>
      </c>
      <c r="C13" s="374">
        <v>3075.0730351587549</v>
      </c>
      <c r="D13" s="349">
        <v>0.40863242782738096</v>
      </c>
      <c r="E13" s="349">
        <v>0</v>
      </c>
      <c r="F13" s="407">
        <v>3074.6644027309267</v>
      </c>
      <c r="G13" s="349">
        <v>0</v>
      </c>
    </row>
    <row r="14" spans="2:7" ht="12.75" customHeight="1">
      <c r="B14" s="344" t="s">
        <v>1019</v>
      </c>
      <c r="C14" s="374">
        <v>3602.4240901859803</v>
      </c>
      <c r="D14" s="349">
        <v>0.47870970386904765</v>
      </c>
      <c r="E14" s="349">
        <v>0</v>
      </c>
      <c r="F14" s="407">
        <v>3601.9453804821105</v>
      </c>
      <c r="G14" s="349">
        <v>0</v>
      </c>
    </row>
    <row r="15" spans="2:7" ht="12.75" customHeight="1">
      <c r="B15" s="344" t="s">
        <v>1018</v>
      </c>
      <c r="C15" s="374">
        <v>3612.6971626865102</v>
      </c>
      <c r="D15" s="349">
        <v>0.48007484561011904</v>
      </c>
      <c r="E15" s="349">
        <v>0</v>
      </c>
      <c r="F15" s="407">
        <v>3612.2170878408992</v>
      </c>
      <c r="G15" s="349">
        <v>0</v>
      </c>
    </row>
    <row r="16" spans="2:7" ht="12.75" customHeight="1">
      <c r="B16" s="344"/>
      <c r="C16" s="373"/>
      <c r="D16" s="372"/>
      <c r="E16" s="372"/>
      <c r="F16" s="372"/>
      <c r="G16" s="372"/>
    </row>
    <row r="17" spans="2:7" ht="12.75" customHeight="1">
      <c r="B17" s="74" t="s">
        <v>705</v>
      </c>
      <c r="C17" s="375">
        <v>437.08805854386065</v>
      </c>
      <c r="D17" s="210">
        <v>0.45504724702380955</v>
      </c>
      <c r="E17" s="210">
        <v>0</v>
      </c>
      <c r="F17" s="210">
        <v>0</v>
      </c>
      <c r="G17" s="210">
        <v>0.25584113616380388</v>
      </c>
    </row>
    <row r="18" spans="2:7" ht="12.75" customHeight="1">
      <c r="B18" s="344" t="s">
        <v>1020</v>
      </c>
      <c r="C18" s="374">
        <v>412.17403920686058</v>
      </c>
      <c r="D18" s="349">
        <v>0.4291095539434524</v>
      </c>
      <c r="E18" s="349">
        <v>0</v>
      </c>
      <c r="F18" s="349">
        <v>0</v>
      </c>
      <c r="G18" s="349">
        <v>0.24125819140246704</v>
      </c>
    </row>
    <row r="19" spans="2:7" ht="12.75" customHeight="1">
      <c r="B19" s="344" t="s">
        <v>1019</v>
      </c>
      <c r="C19" s="374">
        <v>458.50537341250981</v>
      </c>
      <c r="D19" s="349">
        <v>0.47734456212797621</v>
      </c>
      <c r="E19" s="349">
        <v>0</v>
      </c>
      <c r="F19" s="349">
        <v>0</v>
      </c>
      <c r="G19" s="349">
        <v>0.26837735183583028</v>
      </c>
    </row>
    <row r="20" spans="2:7" ht="12.75" customHeight="1">
      <c r="B20" s="344" t="s">
        <v>1018</v>
      </c>
      <c r="C20" s="374">
        <v>438.3993227194922</v>
      </c>
      <c r="D20" s="349">
        <v>0.45641238876488094</v>
      </c>
      <c r="E20" s="349">
        <v>0</v>
      </c>
      <c r="F20" s="349">
        <v>0</v>
      </c>
      <c r="G20" s="349">
        <v>0.25660865957229528</v>
      </c>
    </row>
    <row r="21" spans="2:7" ht="12.75" customHeight="1">
      <c r="B21" s="344"/>
      <c r="C21" s="373"/>
      <c r="D21" s="372"/>
      <c r="E21" s="372"/>
      <c r="F21" s="372"/>
      <c r="G21" s="372"/>
    </row>
    <row r="22" spans="2:7" ht="12.75" customHeight="1">
      <c r="B22" s="74" t="s">
        <v>704</v>
      </c>
      <c r="C22" s="375">
        <v>1059.3712712878526</v>
      </c>
      <c r="D22" s="210">
        <v>0.45611975944818894</v>
      </c>
      <c r="E22" s="210">
        <v>2.5565097601489648E-2</v>
      </c>
      <c r="F22" s="210">
        <v>0</v>
      </c>
      <c r="G22" s="210">
        <v>6.573767444721353E-3</v>
      </c>
    </row>
    <row r="23" spans="2:7" ht="12.75" customHeight="1">
      <c r="B23" s="344" t="s">
        <v>1020</v>
      </c>
      <c r="C23" s="374">
        <v>998.98710882444493</v>
      </c>
      <c r="D23" s="349">
        <v>0.43012093315964217</v>
      </c>
      <c r="E23" s="349">
        <v>2.4107887038204736E-2</v>
      </c>
      <c r="F23" s="349">
        <v>0</v>
      </c>
      <c r="G23" s="349">
        <v>6.1990627003722359E-3</v>
      </c>
    </row>
    <row r="24" spans="2:7" ht="12.75" customHeight="1">
      <c r="B24" s="344" t="s">
        <v>1019</v>
      </c>
      <c r="C24" s="374">
        <v>1111.2804635809573</v>
      </c>
      <c r="D24" s="349">
        <v>0.4784696276611502</v>
      </c>
      <c r="E24" s="349">
        <v>2.6817787383962639E-2</v>
      </c>
      <c r="F24" s="349">
        <v>0</v>
      </c>
      <c r="G24" s="349">
        <v>6.8958820495126985E-3</v>
      </c>
    </row>
    <row r="25" spans="2:7" ht="12.75" customHeight="1">
      <c r="B25" s="344" t="s">
        <v>1018</v>
      </c>
      <c r="C25" s="374">
        <v>1062.5493851017161</v>
      </c>
      <c r="D25" s="349">
        <v>0.45748811872653344</v>
      </c>
      <c r="E25" s="349">
        <v>2.5641792894294115E-2</v>
      </c>
      <c r="F25" s="349">
        <v>0</v>
      </c>
      <c r="G25" s="349">
        <v>6.5934887470555162E-3</v>
      </c>
    </row>
    <row r="26" spans="2:7" ht="12.75" customHeight="1">
      <c r="B26" s="344"/>
      <c r="C26" s="373"/>
      <c r="D26" s="372"/>
      <c r="E26" s="372"/>
      <c r="F26" s="372"/>
      <c r="G26" s="372"/>
    </row>
    <row r="27" spans="2:7" ht="12.75" customHeight="1">
      <c r="B27" s="74" t="s">
        <v>533</v>
      </c>
      <c r="C27" s="375">
        <v>7861.8646177017772</v>
      </c>
      <c r="D27" s="210">
        <v>0</v>
      </c>
      <c r="E27" s="210">
        <v>0</v>
      </c>
      <c r="F27" s="210">
        <v>0</v>
      </c>
      <c r="G27" s="210">
        <v>0.10355740839887044</v>
      </c>
    </row>
    <row r="28" spans="2:7" ht="12.75" customHeight="1">
      <c r="B28" s="344" t="s">
        <v>1020</v>
      </c>
      <c r="C28" s="374">
        <v>7673.1798668769343</v>
      </c>
      <c r="D28" s="349">
        <v>0</v>
      </c>
      <c r="E28" s="349">
        <v>0</v>
      </c>
      <c r="F28" s="349">
        <v>0</v>
      </c>
      <c r="G28" s="349">
        <v>0.10107203059729755</v>
      </c>
    </row>
    <row r="29" spans="2:7" ht="12.75" customHeight="1">
      <c r="B29" s="344" t="s">
        <v>1019</v>
      </c>
      <c r="C29" s="374">
        <v>8034.8256392912162</v>
      </c>
      <c r="D29" s="349">
        <v>0</v>
      </c>
      <c r="E29" s="349">
        <v>0</v>
      </c>
      <c r="F29" s="349">
        <v>0</v>
      </c>
      <c r="G29" s="349">
        <v>0.10583567138364559</v>
      </c>
    </row>
    <row r="30" spans="2:7" ht="12.75" customHeight="1">
      <c r="B30" s="344" t="s">
        <v>1018</v>
      </c>
      <c r="C30" s="374">
        <v>7846.1408884663733</v>
      </c>
      <c r="D30" s="349">
        <v>0</v>
      </c>
      <c r="E30" s="349">
        <v>0</v>
      </c>
      <c r="F30" s="349">
        <v>0</v>
      </c>
      <c r="G30" s="349">
        <v>0.10335029358207271</v>
      </c>
    </row>
    <row r="31" spans="2:7" ht="12.75" customHeight="1">
      <c r="B31" s="344"/>
      <c r="C31" s="373"/>
      <c r="D31" s="372"/>
      <c r="E31" s="372"/>
      <c r="F31" s="372"/>
      <c r="G31" s="372"/>
    </row>
    <row r="32" spans="2:7" ht="12.75" customHeight="1">
      <c r="B32" s="74" t="s">
        <v>534</v>
      </c>
      <c r="C32" s="375">
        <v>1875.0445421934385</v>
      </c>
      <c r="D32" s="210">
        <v>0</v>
      </c>
      <c r="E32" s="210">
        <v>0</v>
      </c>
      <c r="F32" s="210">
        <v>0</v>
      </c>
      <c r="G32" s="210">
        <v>2.0945025828261912</v>
      </c>
    </row>
    <row r="33" spans="2:7" ht="12.75" customHeight="1">
      <c r="B33" s="344" t="s">
        <v>1020</v>
      </c>
      <c r="C33" s="374">
        <v>1830.0434731807959</v>
      </c>
      <c r="D33" s="349">
        <v>0</v>
      </c>
      <c r="E33" s="349">
        <v>0</v>
      </c>
      <c r="F33" s="349">
        <v>0</v>
      </c>
      <c r="G33" s="349">
        <v>2.0442345208383625</v>
      </c>
    </row>
    <row r="34" spans="2:7" ht="12.75" customHeight="1">
      <c r="B34" s="344" t="s">
        <v>1019</v>
      </c>
      <c r="C34" s="374">
        <v>1916.2955221216941</v>
      </c>
      <c r="D34" s="349">
        <v>0</v>
      </c>
      <c r="E34" s="349">
        <v>0</v>
      </c>
      <c r="F34" s="349">
        <v>0</v>
      </c>
      <c r="G34" s="349">
        <v>2.1405816396483672</v>
      </c>
    </row>
    <row r="35" spans="2:7" ht="12.75" customHeight="1">
      <c r="B35" s="344" t="s">
        <v>1018</v>
      </c>
      <c r="C35" s="374">
        <v>1871.2944531090516</v>
      </c>
      <c r="D35" s="349">
        <v>0</v>
      </c>
      <c r="E35" s="349">
        <v>0</v>
      </c>
      <c r="F35" s="349">
        <v>0</v>
      </c>
      <c r="G35" s="349">
        <v>2.0903135776605386</v>
      </c>
    </row>
    <row r="36" spans="2:7" ht="12.75" customHeight="1">
      <c r="B36" s="344"/>
      <c r="C36" s="373"/>
      <c r="D36" s="372"/>
      <c r="E36" s="372"/>
      <c r="F36" s="372"/>
      <c r="G36" s="372"/>
    </row>
    <row r="37" spans="2:7" ht="12.75" customHeight="1">
      <c r="B37" s="74" t="s">
        <v>535</v>
      </c>
      <c r="C37" s="375">
        <v>248.69912141081858</v>
      </c>
      <c r="D37" s="210">
        <v>0</v>
      </c>
      <c r="E37" s="210">
        <v>0</v>
      </c>
      <c r="F37" s="210">
        <v>0</v>
      </c>
      <c r="G37" s="210">
        <v>2.2207844500417346</v>
      </c>
    </row>
    <row r="38" spans="2:7" ht="12.75" customHeight="1">
      <c r="B38" s="344" t="s">
        <v>1020</v>
      </c>
      <c r="C38" s="374">
        <v>242.73034249695894</v>
      </c>
      <c r="D38" s="349">
        <v>0</v>
      </c>
      <c r="E38" s="349">
        <v>0</v>
      </c>
      <c r="F38" s="349">
        <v>0</v>
      </c>
      <c r="G38" s="349">
        <v>2.1674856232407329</v>
      </c>
    </row>
    <row r="39" spans="2:7" ht="12.75" customHeight="1">
      <c r="B39" s="344" t="s">
        <v>1019</v>
      </c>
      <c r="C39" s="374">
        <v>254.1705020818566</v>
      </c>
      <c r="D39" s="349">
        <v>0</v>
      </c>
      <c r="E39" s="349">
        <v>0</v>
      </c>
      <c r="F39" s="349">
        <v>0</v>
      </c>
      <c r="G39" s="349">
        <v>2.269641707942653</v>
      </c>
    </row>
    <row r="40" spans="2:7" ht="12.75" customHeight="1">
      <c r="B40" s="344" t="s">
        <v>1018</v>
      </c>
      <c r="C40" s="374">
        <v>248.20172316799693</v>
      </c>
      <c r="D40" s="349">
        <v>0</v>
      </c>
      <c r="E40" s="349">
        <v>0</v>
      </c>
      <c r="F40" s="349">
        <v>0</v>
      </c>
      <c r="G40" s="349">
        <v>2.2163428811416512</v>
      </c>
    </row>
    <row r="41" spans="2:7" ht="12.75" customHeight="1">
      <c r="B41" s="344"/>
      <c r="C41" s="373"/>
      <c r="D41" s="372"/>
      <c r="E41" s="372"/>
      <c r="F41" s="372"/>
      <c r="G41" s="372"/>
    </row>
    <row r="42" spans="2:7" ht="12.75" customHeight="1">
      <c r="B42" s="74" t="s">
        <v>536</v>
      </c>
      <c r="C42" s="375">
        <v>609.85170056450329</v>
      </c>
      <c r="D42" s="210">
        <v>2.1987380237266696</v>
      </c>
      <c r="E42" s="210">
        <v>0</v>
      </c>
      <c r="F42" s="210">
        <v>0</v>
      </c>
      <c r="G42" s="210">
        <v>2.3984182482528558E-2</v>
      </c>
    </row>
    <row r="43" spans="2:7" ht="12.75" customHeight="1">
      <c r="B43" s="344" t="s">
        <v>1020</v>
      </c>
      <c r="C43" s="374">
        <v>595.21525975095517</v>
      </c>
      <c r="D43" s="349">
        <v>2.1459683111572296</v>
      </c>
      <c r="E43" s="349">
        <v>0</v>
      </c>
      <c r="F43" s="349">
        <v>0</v>
      </c>
      <c r="G43" s="349">
        <v>2.3408562102947873E-2</v>
      </c>
    </row>
    <row r="44" spans="2:7" ht="12.75" customHeight="1">
      <c r="B44" s="344" t="s">
        <v>1019</v>
      </c>
      <c r="C44" s="374">
        <v>623.26843797692243</v>
      </c>
      <c r="D44" s="349">
        <v>2.2471102602486566</v>
      </c>
      <c r="E44" s="349">
        <v>0</v>
      </c>
      <c r="F44" s="349">
        <v>0</v>
      </c>
      <c r="G44" s="349">
        <v>2.4511834497144187E-2</v>
      </c>
    </row>
    <row r="45" spans="2:7" ht="12.75" customHeight="1">
      <c r="B45" s="344" t="s">
        <v>1018</v>
      </c>
      <c r="C45" s="374">
        <v>608.63199716337431</v>
      </c>
      <c r="D45" s="349">
        <v>2.1943405476792162</v>
      </c>
      <c r="E45" s="349">
        <v>0</v>
      </c>
      <c r="F45" s="349">
        <v>0</v>
      </c>
      <c r="G45" s="349">
        <v>2.3936214117563501E-2</v>
      </c>
    </row>
    <row r="46" spans="2:7" ht="12.75" customHeight="1">
      <c r="B46" s="344"/>
      <c r="C46" s="373"/>
      <c r="D46" s="372"/>
      <c r="E46" s="372"/>
      <c r="F46" s="372"/>
      <c r="G46" s="372"/>
    </row>
    <row r="47" spans="2:7" ht="12.75" customHeight="1">
      <c r="B47" s="74" t="s">
        <v>537</v>
      </c>
      <c r="C47" s="375">
        <v>3804.9985749589177</v>
      </c>
      <c r="D47" s="210">
        <v>2.1365488148384357</v>
      </c>
      <c r="E47" s="210">
        <v>0</v>
      </c>
      <c r="F47" s="210">
        <v>0</v>
      </c>
      <c r="G47" s="210">
        <v>0</v>
      </c>
    </row>
    <row r="48" spans="2:7" ht="12.75" customHeight="1">
      <c r="B48" s="344" t="s">
        <v>1020</v>
      </c>
      <c r="C48" s="374">
        <v>3713.6786091599038</v>
      </c>
      <c r="D48" s="349">
        <v>2.0852716432823133</v>
      </c>
      <c r="E48" s="349">
        <v>0</v>
      </c>
      <c r="F48" s="349">
        <v>0</v>
      </c>
      <c r="G48" s="349">
        <v>0</v>
      </c>
    </row>
    <row r="49" spans="2:7" ht="12.75" customHeight="1">
      <c r="B49" s="344" t="s">
        <v>1019</v>
      </c>
      <c r="C49" s="374">
        <v>3888.7085436080142</v>
      </c>
      <c r="D49" s="349">
        <v>2.1835528887648814</v>
      </c>
      <c r="E49" s="349">
        <v>0</v>
      </c>
      <c r="F49" s="349">
        <v>0</v>
      </c>
      <c r="G49" s="349">
        <v>0</v>
      </c>
    </row>
    <row r="50" spans="2:7" ht="12.75" customHeight="1">
      <c r="B50" s="344" t="s">
        <v>1018</v>
      </c>
      <c r="C50" s="374">
        <v>3797.3885778089998</v>
      </c>
      <c r="D50" s="349">
        <v>2.132275717208759</v>
      </c>
      <c r="E50" s="349">
        <v>0</v>
      </c>
      <c r="F50" s="349">
        <v>0</v>
      </c>
      <c r="G50" s="349">
        <v>0</v>
      </c>
    </row>
    <row r="51" spans="2:7" ht="12.75" customHeight="1">
      <c r="B51" s="344"/>
      <c r="C51" s="373"/>
      <c r="D51" s="372"/>
      <c r="E51" s="372"/>
      <c r="F51" s="372"/>
      <c r="G51" s="372"/>
    </row>
    <row r="52" spans="2:7" ht="12.75" customHeight="1">
      <c r="B52" s="74" t="s">
        <v>538</v>
      </c>
      <c r="C52" s="375">
        <v>189.72516771946363</v>
      </c>
      <c r="D52" s="210">
        <v>2.161091306036687</v>
      </c>
      <c r="E52" s="210">
        <v>8.6085713594476424E-5</v>
      </c>
      <c r="F52" s="210">
        <v>0</v>
      </c>
      <c r="G52" s="210">
        <v>0.33037281346606945</v>
      </c>
    </row>
    <row r="53" spans="2:7" ht="12.75" customHeight="1">
      <c r="B53" s="344" t="s">
        <v>1020</v>
      </c>
      <c r="C53" s="374">
        <v>185.1717636941965</v>
      </c>
      <c r="D53" s="349">
        <v>2.1092251146918066</v>
      </c>
      <c r="E53" s="349">
        <v>8.4019656468208986E-5</v>
      </c>
      <c r="F53" s="349">
        <v>0</v>
      </c>
      <c r="G53" s="349">
        <v>0.32244386594288377</v>
      </c>
    </row>
    <row r="54" spans="2:7" ht="12.75" customHeight="1">
      <c r="B54" s="344" t="s">
        <v>1019</v>
      </c>
      <c r="C54" s="374">
        <v>193.89912140929184</v>
      </c>
      <c r="D54" s="349">
        <v>2.2086353147694942</v>
      </c>
      <c r="E54" s="349">
        <v>8.7979599293554905E-5</v>
      </c>
      <c r="F54" s="349">
        <v>0</v>
      </c>
      <c r="G54" s="349">
        <v>0.33764101536232299</v>
      </c>
    </row>
    <row r="55" spans="2:7" ht="12.75" customHeight="1">
      <c r="B55" s="344" t="s">
        <v>1018</v>
      </c>
      <c r="C55" s="374">
        <v>189.34571738402471</v>
      </c>
      <c r="D55" s="349">
        <v>2.1567691234246138</v>
      </c>
      <c r="E55" s="349">
        <v>8.5913542167287467E-5</v>
      </c>
      <c r="F55" s="349">
        <v>0</v>
      </c>
      <c r="G55" s="349">
        <v>0.32971206783913731</v>
      </c>
    </row>
    <row r="56" spans="2:7" ht="12.75" customHeight="1">
      <c r="B56" s="344"/>
      <c r="C56" s="373"/>
      <c r="D56" s="372"/>
      <c r="E56" s="372"/>
      <c r="F56" s="372"/>
      <c r="G56" s="372"/>
    </row>
    <row r="57" spans="2:7" ht="12.75" customHeight="1">
      <c r="B57" s="74" t="s">
        <v>539</v>
      </c>
      <c r="C57" s="375">
        <v>191.61033530026256</v>
      </c>
      <c r="D57" s="210">
        <v>2.1168975423270928</v>
      </c>
      <c r="E57" s="210">
        <v>0</v>
      </c>
      <c r="F57" s="210">
        <v>0</v>
      </c>
      <c r="G57" s="210">
        <v>0.14793976318022439</v>
      </c>
    </row>
    <row r="58" spans="2:7" ht="12.75" customHeight="1">
      <c r="B58" s="344" t="s">
        <v>1020</v>
      </c>
      <c r="C58" s="374">
        <v>187.01168725305627</v>
      </c>
      <c r="D58" s="349">
        <v>2.0660920013112425</v>
      </c>
      <c r="E58" s="349">
        <v>0</v>
      </c>
      <c r="F58" s="349">
        <v>0</v>
      </c>
      <c r="G58" s="349">
        <v>0.144389208863899</v>
      </c>
    </row>
    <row r="59" spans="2:7" ht="12.75" customHeight="1">
      <c r="B59" s="344" t="s">
        <v>1019</v>
      </c>
      <c r="C59" s="374">
        <v>195.82576267686835</v>
      </c>
      <c r="D59" s="349">
        <v>2.1634692882582889</v>
      </c>
      <c r="E59" s="349">
        <v>0</v>
      </c>
      <c r="F59" s="349">
        <v>0</v>
      </c>
      <c r="G59" s="349">
        <v>0.15119443797018933</v>
      </c>
    </row>
    <row r="60" spans="2:7" ht="12.75" customHeight="1">
      <c r="B60" s="344" t="s">
        <v>1018</v>
      </c>
      <c r="C60" s="374">
        <v>191.22711462966203</v>
      </c>
      <c r="D60" s="349">
        <v>2.1126637472424385</v>
      </c>
      <c r="E60" s="349">
        <v>0</v>
      </c>
      <c r="F60" s="349">
        <v>0</v>
      </c>
      <c r="G60" s="349">
        <v>0.14764388365386394</v>
      </c>
    </row>
    <row r="61" spans="2:7" ht="12.75" customHeight="1">
      <c r="B61" s="344"/>
      <c r="C61" s="373"/>
      <c r="D61" s="373"/>
      <c r="E61" s="372"/>
      <c r="F61" s="372"/>
      <c r="G61" s="372"/>
    </row>
  </sheetData>
  <printOptions horizontalCentered="1"/>
  <pageMargins left="0.7" right="0.7" top="0.75" bottom="0.75" header="0.3" footer="0.3"/>
  <pageSetup scale="85" orientation="portrait" r:id="rId1"/>
  <headerFooter scaleWithDoc="0">
    <oddFooter>&amp;L&amp;D&amp;CMilliman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2:I23"/>
  <sheetViews>
    <sheetView view="pageBreakPreview" zoomScaleNormal="100" zoomScaleSheetLayoutView="100" workbookViewId="0"/>
  </sheetViews>
  <sheetFormatPr defaultRowHeight="12.75"/>
  <cols>
    <col min="2" max="2" width="32" customWidth="1"/>
    <col min="3" max="9" width="17.28515625" bestFit="1" customWidth="1"/>
  </cols>
  <sheetData>
    <row r="2" spans="2:9" ht="12.75" customHeight="1">
      <c r="B2" s="358" t="s">
        <v>1073</v>
      </c>
      <c r="C2" s="358"/>
      <c r="D2" s="3"/>
      <c r="E2" s="3"/>
      <c r="F2" s="3"/>
      <c r="G2" s="393"/>
      <c r="H2" s="393"/>
      <c r="I2" s="3"/>
    </row>
    <row r="3" spans="2:9" ht="12.75" customHeight="1">
      <c r="B3" s="3" t="s">
        <v>1</v>
      </c>
      <c r="C3" s="358"/>
      <c r="D3" s="3"/>
      <c r="E3" s="3"/>
      <c r="F3" s="3"/>
      <c r="G3" s="393"/>
      <c r="H3" s="393"/>
      <c r="I3" s="3"/>
    </row>
    <row r="4" spans="2:9" ht="12.75" customHeight="1">
      <c r="B4" s="3" t="s">
        <v>15</v>
      </c>
      <c r="C4" s="358"/>
      <c r="D4" s="3"/>
      <c r="E4" s="3"/>
      <c r="F4" s="3"/>
      <c r="G4" s="393"/>
      <c r="H4" s="393"/>
      <c r="I4" s="3"/>
    </row>
    <row r="5" spans="2:9" ht="12.75" customHeight="1">
      <c r="B5" s="358" t="s">
        <v>1072</v>
      </c>
      <c r="C5" s="358"/>
      <c r="D5" s="3"/>
      <c r="E5" s="3"/>
      <c r="F5" s="3"/>
      <c r="G5" s="393"/>
      <c r="H5" s="393"/>
      <c r="I5" s="3"/>
    </row>
    <row r="6" spans="2:9" ht="12.75" customHeight="1">
      <c r="B6" s="124"/>
      <c r="C6" s="343" t="s">
        <v>740</v>
      </c>
      <c r="D6" s="343" t="s">
        <v>741</v>
      </c>
      <c r="E6" s="343" t="s">
        <v>980</v>
      </c>
      <c r="F6" s="343" t="s">
        <v>743</v>
      </c>
      <c r="G6" s="343" t="s">
        <v>1071</v>
      </c>
      <c r="H6" s="343" t="s">
        <v>766</v>
      </c>
      <c r="I6" s="343" t="s">
        <v>1070</v>
      </c>
    </row>
    <row r="7" spans="2:9" ht="51" customHeight="1">
      <c r="B7" s="392" t="s">
        <v>1008</v>
      </c>
      <c r="C7" s="392" t="s">
        <v>1069</v>
      </c>
      <c r="D7" s="392" t="s">
        <v>1068</v>
      </c>
      <c r="E7" s="392" t="s">
        <v>1067</v>
      </c>
      <c r="F7" s="392" t="s">
        <v>1066</v>
      </c>
      <c r="G7" s="392" t="s">
        <v>1065</v>
      </c>
      <c r="H7" s="392" t="s">
        <v>1064</v>
      </c>
      <c r="I7" s="392" t="s">
        <v>1063</v>
      </c>
    </row>
    <row r="8" spans="2:9" ht="12.75" customHeight="1">
      <c r="B8" s="103" t="s">
        <v>527</v>
      </c>
      <c r="C8" s="388">
        <v>759633.74659859424</v>
      </c>
      <c r="D8" s="391">
        <v>1327.5520205543805</v>
      </c>
      <c r="E8" s="391">
        <v>42.779087087842591</v>
      </c>
      <c r="F8" s="391">
        <v>6.7032291528781043</v>
      </c>
      <c r="G8" s="390">
        <v>1046041752.4545732</v>
      </c>
      <c r="H8" s="207">
        <v>0.81272500000000003</v>
      </c>
      <c r="I8" s="390">
        <v>850144283.26364303</v>
      </c>
    </row>
    <row r="9" spans="2:9" ht="12.75" customHeight="1">
      <c r="B9" s="103" t="s">
        <v>528</v>
      </c>
      <c r="C9" s="388">
        <v>1761.9965887090398</v>
      </c>
      <c r="D9" s="389">
        <v>4250.039136195157</v>
      </c>
      <c r="E9" s="389">
        <v>42.779087087842591</v>
      </c>
      <c r="F9" s="389">
        <v>6.7032291528781043</v>
      </c>
      <c r="G9" s="386">
        <v>7575742.1322733527</v>
      </c>
      <c r="H9" s="207">
        <v>0.81272500000000003</v>
      </c>
      <c r="I9" s="386">
        <v>6156995.0244518612</v>
      </c>
    </row>
    <row r="10" spans="2:9" ht="12.75" customHeight="1">
      <c r="B10" s="103" t="s">
        <v>705</v>
      </c>
      <c r="C10" s="388">
        <v>616692.69961221959</v>
      </c>
      <c r="D10" s="389">
        <v>550.19328147566625</v>
      </c>
      <c r="E10" s="389">
        <v>42.779087087842591</v>
      </c>
      <c r="F10" s="389">
        <v>6.7032291528781043</v>
      </c>
      <c r="G10" s="386">
        <v>369815563.24729007</v>
      </c>
      <c r="H10" s="207">
        <v>0.81272500000000003</v>
      </c>
      <c r="I10" s="386">
        <v>300558353.64015383</v>
      </c>
    </row>
    <row r="11" spans="2:9" ht="12.75" customHeight="1">
      <c r="B11" s="103" t="s">
        <v>704</v>
      </c>
      <c r="C11" s="388">
        <v>126929.27621656055</v>
      </c>
      <c r="D11" s="389">
        <v>1426.5748504197581</v>
      </c>
      <c r="E11" s="389">
        <v>42.779087087842591</v>
      </c>
      <c r="F11" s="389">
        <v>6.7032291528781043</v>
      </c>
      <c r="G11" s="386">
        <v>187354867.81848165</v>
      </c>
      <c r="H11" s="207">
        <v>0.81272500000000003</v>
      </c>
      <c r="I11" s="386">
        <v>152267984.94777551</v>
      </c>
    </row>
    <row r="12" spans="2:9" ht="12.75" customHeight="1">
      <c r="B12" s="103" t="s">
        <v>533</v>
      </c>
      <c r="C12" s="388">
        <v>4920.0517171029869</v>
      </c>
      <c r="D12" s="387">
        <v>10814.983041504001</v>
      </c>
      <c r="E12" s="387">
        <v>42.779087087842591</v>
      </c>
      <c r="F12" s="387">
        <v>6.7032291528781043</v>
      </c>
      <c r="G12" s="386">
        <v>53453731.438777842</v>
      </c>
      <c r="H12" s="207">
        <v>0.81272500000000003</v>
      </c>
      <c r="I12" s="386">
        <v>43443183.883580722</v>
      </c>
    </row>
    <row r="13" spans="2:9" ht="12.75" customHeight="1">
      <c r="B13" s="103" t="s">
        <v>534</v>
      </c>
      <c r="C13" s="388">
        <v>75599.414039333118</v>
      </c>
      <c r="D13" s="389">
        <v>2679.6204998719522</v>
      </c>
      <c r="E13" s="389">
        <v>42.779087087842591</v>
      </c>
      <c r="F13" s="389">
        <v>6.7032291528781043</v>
      </c>
      <c r="G13" s="386">
        <v>206318573.75121194</v>
      </c>
      <c r="H13" s="207">
        <v>0.81272500000000003</v>
      </c>
      <c r="I13" s="386">
        <v>167680262.85195374</v>
      </c>
    </row>
    <row r="14" spans="2:9" ht="12.75" customHeight="1">
      <c r="B14" s="103" t="s">
        <v>535</v>
      </c>
      <c r="C14" s="388">
        <v>243839.96696213455</v>
      </c>
      <c r="D14" s="389">
        <v>316.61618721601542</v>
      </c>
      <c r="E14" s="389">
        <v>42.779087087842591</v>
      </c>
      <c r="F14" s="389">
        <v>6.7032291528781043</v>
      </c>
      <c r="G14" s="386">
        <v>89269446.987777442</v>
      </c>
      <c r="H14" s="207">
        <v>0.81272500000000003</v>
      </c>
      <c r="I14" s="386">
        <v>72551511.30314143</v>
      </c>
    </row>
    <row r="15" spans="2:9" ht="12.75" customHeight="1">
      <c r="B15" s="103" t="s">
        <v>536</v>
      </c>
      <c r="C15" s="388">
        <v>81471.9879118034</v>
      </c>
      <c r="D15" s="389">
        <v>822.81731665921689</v>
      </c>
      <c r="E15" s="389">
        <v>42.779087087842591</v>
      </c>
      <c r="F15" s="389">
        <v>6.7032291528781043</v>
      </c>
      <c r="G15" s="386">
        <v>71067985.147094265</v>
      </c>
      <c r="H15" s="207">
        <v>0.81272500000000003</v>
      </c>
      <c r="I15" s="386">
        <v>57758728.228672192</v>
      </c>
    </row>
    <row r="16" spans="2:9" ht="12.75" customHeight="1">
      <c r="B16" s="103" t="s">
        <v>537</v>
      </c>
      <c r="C16" s="388">
        <v>9765.351352356769</v>
      </c>
      <c r="D16" s="389">
        <v>4450.9649623572177</v>
      </c>
      <c r="E16" s="389">
        <v>42.779087087842591</v>
      </c>
      <c r="F16" s="389">
        <v>6.7032291528781043</v>
      </c>
      <c r="G16" s="386">
        <v>43948448.918266721</v>
      </c>
      <c r="H16" s="207">
        <v>0.81272500000000003</v>
      </c>
      <c r="I16" s="386">
        <v>35718003.147098325</v>
      </c>
    </row>
    <row r="17" spans="2:9" ht="12.75" customHeight="1">
      <c r="B17" s="103" t="s">
        <v>538</v>
      </c>
      <c r="C17" s="388">
        <v>3658185.1763467817</v>
      </c>
      <c r="D17" s="387">
        <v>238.16890242120141</v>
      </c>
      <c r="E17" s="387">
        <v>42.779087087842591</v>
      </c>
      <c r="F17" s="387">
        <v>6.7032291528781043</v>
      </c>
      <c r="G17" s="386">
        <v>1052281424.0671303</v>
      </c>
      <c r="H17" s="207">
        <v>0.81272500000000003</v>
      </c>
      <c r="I17" s="386">
        <v>855215420.37495852</v>
      </c>
    </row>
    <row r="18" spans="2:9" ht="12.75" customHeight="1">
      <c r="B18" s="93" t="s">
        <v>539</v>
      </c>
      <c r="C18" s="385">
        <v>385859.36142904777</v>
      </c>
      <c r="D18" s="384">
        <v>237.46750059424511</v>
      </c>
      <c r="E18" s="384">
        <v>42.779087087842591</v>
      </c>
      <c r="F18" s="384">
        <v>6.7032291528781043</v>
      </c>
      <c r="G18" s="382">
        <v>110722273.08612213</v>
      </c>
      <c r="H18" s="383">
        <v>0.84909999999999997</v>
      </c>
      <c r="I18" s="382">
        <v>94014282.077426299</v>
      </c>
    </row>
    <row r="19" spans="2:9" ht="12.75" customHeight="1">
      <c r="B19" s="285" t="s">
        <v>1062</v>
      </c>
      <c r="C19" s="378">
        <v>5964659.0287746442</v>
      </c>
      <c r="D19" s="381">
        <v>493.35672844381162</v>
      </c>
      <c r="E19" s="381">
        <v>42.779087087842584</v>
      </c>
      <c r="F19" s="381">
        <v>6.7032291528781034</v>
      </c>
      <c r="G19" s="379">
        <v>3237849809.0489988</v>
      </c>
      <c r="H19" s="380">
        <v>0.81396888804948642</v>
      </c>
      <c r="I19" s="379">
        <v>2635509008.7428555</v>
      </c>
    </row>
    <row r="20" spans="2:9" ht="12.75" customHeight="1">
      <c r="B20" s="285"/>
      <c r="C20" s="378"/>
      <c r="D20" s="377"/>
      <c r="E20" s="377"/>
      <c r="F20" s="377"/>
      <c r="G20" s="376"/>
      <c r="H20" s="376"/>
      <c r="I20" s="376"/>
    </row>
    <row r="21" spans="2:9" ht="12" customHeight="1">
      <c r="B21" s="124" t="s">
        <v>1061</v>
      </c>
      <c r="C21" s="124"/>
      <c r="D21" s="124"/>
      <c r="E21" s="124"/>
      <c r="F21" s="124"/>
      <c r="G21" s="124"/>
      <c r="H21" s="124"/>
      <c r="I21" s="124"/>
    </row>
    <row r="22" spans="2:9" ht="38.25" customHeight="1">
      <c r="B22" s="412" t="s">
        <v>1060</v>
      </c>
      <c r="C22" s="412"/>
      <c r="D22" s="412"/>
      <c r="E22" s="412"/>
      <c r="F22" s="412"/>
      <c r="G22" s="412"/>
      <c r="H22" s="412"/>
      <c r="I22" s="412"/>
    </row>
    <row r="23" spans="2:9" ht="12" customHeight="1">
      <c r="B23" s="124"/>
      <c r="C23" s="124"/>
      <c r="D23" s="124"/>
      <c r="E23" s="124"/>
      <c r="F23" s="124"/>
      <c r="G23" s="124"/>
      <c r="H23" s="124"/>
      <c r="I23" s="124"/>
    </row>
  </sheetData>
  <mergeCells count="1">
    <mergeCell ref="B22:I22"/>
  </mergeCells>
  <printOptions horizontalCentered="1"/>
  <pageMargins left="0.7" right="0.7" top="0.75" bottom="0.75" header="0.3" footer="0.3"/>
  <pageSetup scale="81" orientation="landscape" r:id="rId1"/>
  <headerFooter scaleWithDoc="0">
    <oddFooter>&amp;L&amp;D&amp;CMilliman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2:U32"/>
  <sheetViews>
    <sheetView view="pageBreakPreview" zoomScaleNormal="100" zoomScaleSheetLayoutView="100" workbookViewId="0"/>
  </sheetViews>
  <sheetFormatPr defaultRowHeight="12.75"/>
  <cols>
    <col min="2" max="2" width="46.5703125" bestFit="1" customWidth="1"/>
    <col min="3" max="3" width="14.42578125" bestFit="1" customWidth="1"/>
    <col min="4" max="4" width="16" bestFit="1" customWidth="1"/>
    <col min="5" max="5" width="14.7109375" bestFit="1" customWidth="1"/>
    <col min="6" max="6" width="11.140625" bestFit="1" customWidth="1"/>
    <col min="7" max="7" width="13.28515625" bestFit="1" customWidth="1"/>
    <col min="8" max="8" width="13.5703125" bestFit="1" customWidth="1"/>
    <col min="9" max="9" width="24.140625" bestFit="1" customWidth="1"/>
    <col min="10" max="11" width="14" bestFit="1" customWidth="1"/>
    <col min="12" max="12" width="14.28515625" bestFit="1" customWidth="1"/>
    <col min="13" max="13" width="2.7109375" customWidth="1"/>
    <col min="14" max="14" width="13.5703125" bestFit="1" customWidth="1"/>
    <col min="15" max="15" width="16.85546875" bestFit="1" customWidth="1"/>
    <col min="16" max="16" width="2.7109375" customWidth="1"/>
    <col min="17" max="17" width="13.5703125" bestFit="1" customWidth="1"/>
    <col min="18" max="18" width="18.140625" bestFit="1" customWidth="1"/>
    <col min="19" max="19" width="2.7109375" customWidth="1"/>
    <col min="20" max="21" width="10.42578125" bestFit="1" customWidth="1"/>
  </cols>
  <sheetData>
    <row r="2" spans="2:21" ht="12.75" customHeight="1">
      <c r="B2" s="3" t="s">
        <v>1106</v>
      </c>
      <c r="C2" s="3"/>
      <c r="D2" s="3"/>
      <c r="E2" s="3"/>
      <c r="F2" s="3"/>
      <c r="G2" s="3"/>
      <c r="H2" s="3"/>
      <c r="I2" s="3"/>
      <c r="J2" s="3"/>
      <c r="K2" s="3"/>
      <c r="L2" s="3"/>
      <c r="M2" s="3"/>
      <c r="N2" s="3"/>
      <c r="O2" s="3"/>
      <c r="P2" s="3"/>
      <c r="Q2" s="3"/>
      <c r="R2" s="3"/>
      <c r="S2" s="3"/>
      <c r="T2" s="3"/>
      <c r="U2" s="3"/>
    </row>
    <row r="3" spans="2:21" ht="12.75" customHeight="1">
      <c r="B3" s="3" t="s">
        <v>1</v>
      </c>
      <c r="C3" s="3"/>
      <c r="D3" s="3"/>
      <c r="E3" s="3"/>
      <c r="F3" s="3"/>
      <c r="G3" s="3"/>
      <c r="H3" s="3"/>
      <c r="I3" s="3"/>
      <c r="J3" s="3"/>
      <c r="K3" s="3"/>
      <c r="L3" s="3"/>
      <c r="M3" s="3"/>
      <c r="N3" s="3"/>
      <c r="O3" s="3"/>
      <c r="P3" s="3"/>
      <c r="Q3" s="3"/>
      <c r="R3" s="3"/>
      <c r="S3" s="3"/>
      <c r="T3" s="3"/>
      <c r="U3" s="3"/>
    </row>
    <row r="4" spans="2:21" ht="12.75" customHeight="1">
      <c r="B4" s="3" t="s">
        <v>15</v>
      </c>
      <c r="C4" s="3"/>
      <c r="D4" s="3"/>
      <c r="E4" s="3"/>
      <c r="F4" s="3"/>
      <c r="G4" s="3"/>
      <c r="H4" s="3"/>
      <c r="I4" s="3"/>
      <c r="J4" s="3"/>
      <c r="K4" s="3"/>
      <c r="L4" s="3"/>
      <c r="M4" s="3"/>
      <c r="N4" s="3"/>
      <c r="O4" s="3"/>
      <c r="P4" s="3"/>
      <c r="Q4" s="3"/>
      <c r="R4" s="3"/>
      <c r="S4" s="3"/>
      <c r="T4" s="3"/>
      <c r="U4" s="3"/>
    </row>
    <row r="5" spans="2:21" ht="12.75" customHeight="1">
      <c r="B5" s="3" t="s">
        <v>1105</v>
      </c>
      <c r="C5" s="3"/>
      <c r="D5" s="3"/>
      <c r="E5" s="3"/>
      <c r="F5" s="3"/>
      <c r="G5" s="3"/>
      <c r="H5" s="3"/>
      <c r="I5" s="3"/>
      <c r="J5" s="3"/>
      <c r="K5" s="3"/>
      <c r="L5" s="3"/>
      <c r="M5" s="3"/>
      <c r="N5" s="3"/>
      <c r="O5" s="3"/>
      <c r="P5" s="3"/>
      <c r="Q5" s="3"/>
      <c r="R5" s="3"/>
      <c r="S5" s="3"/>
      <c r="T5" s="3"/>
      <c r="U5" s="3"/>
    </row>
    <row r="6" spans="2:21" ht="12" customHeight="1">
      <c r="B6" s="125"/>
      <c r="C6" s="343" t="s">
        <v>740</v>
      </c>
      <c r="D6" s="343" t="s">
        <v>741</v>
      </c>
      <c r="E6" s="343" t="s">
        <v>980</v>
      </c>
      <c r="F6" s="343" t="s">
        <v>743</v>
      </c>
      <c r="G6" s="355" t="s">
        <v>1104</v>
      </c>
      <c r="H6" s="343" t="s">
        <v>766</v>
      </c>
      <c r="I6" s="355" t="s">
        <v>1103</v>
      </c>
      <c r="J6" s="343" t="s">
        <v>783</v>
      </c>
      <c r="K6" s="343" t="s">
        <v>825</v>
      </c>
      <c r="L6" s="355" t="s">
        <v>1102</v>
      </c>
      <c r="M6" s="125"/>
      <c r="N6" s="343" t="s">
        <v>893</v>
      </c>
      <c r="O6" s="343" t="s">
        <v>1101</v>
      </c>
      <c r="P6" s="125"/>
      <c r="Q6" s="343" t="s">
        <v>889</v>
      </c>
      <c r="R6" s="343" t="s">
        <v>1100</v>
      </c>
      <c r="S6" s="125"/>
      <c r="T6" s="343" t="s">
        <v>1099</v>
      </c>
      <c r="U6" s="343" t="s">
        <v>1098</v>
      </c>
    </row>
    <row r="7" spans="2:21" ht="63.75" customHeight="1">
      <c r="B7" s="26" t="s">
        <v>1008</v>
      </c>
      <c r="C7" s="26" t="s">
        <v>1097</v>
      </c>
      <c r="D7" s="354" t="s">
        <v>1096</v>
      </c>
      <c r="E7" s="26" t="s">
        <v>1095</v>
      </c>
      <c r="F7" s="26" t="s">
        <v>1094</v>
      </c>
      <c r="G7" s="26" t="s">
        <v>1093</v>
      </c>
      <c r="H7" s="26" t="s">
        <v>1092</v>
      </c>
      <c r="I7" s="26" t="s">
        <v>1091</v>
      </c>
      <c r="J7" s="26" t="s">
        <v>1090</v>
      </c>
      <c r="K7" s="26" t="s">
        <v>1089</v>
      </c>
      <c r="L7" s="26" t="s">
        <v>1088</v>
      </c>
      <c r="M7" s="299"/>
      <c r="N7" s="26" t="s">
        <v>1087</v>
      </c>
      <c r="O7" s="26" t="s">
        <v>1086</v>
      </c>
      <c r="P7" s="299"/>
      <c r="Q7" s="26" t="s">
        <v>1085</v>
      </c>
      <c r="R7" s="26" t="s">
        <v>1084</v>
      </c>
      <c r="S7" s="299"/>
      <c r="T7" s="26" t="s">
        <v>1082</v>
      </c>
      <c r="U7" s="26" t="s">
        <v>1083</v>
      </c>
    </row>
    <row r="8" spans="2:21" ht="12.75" customHeight="1">
      <c r="B8" t="s">
        <v>527</v>
      </c>
      <c r="C8" s="130">
        <v>759633.74659859424</v>
      </c>
      <c r="D8" s="129">
        <v>1188.6934121095287</v>
      </c>
      <c r="E8" s="129">
        <v>126.85160428212923</v>
      </c>
      <c r="F8" s="405">
        <v>1</v>
      </c>
      <c r="G8" s="129">
        <v>1315.545016391658</v>
      </c>
      <c r="H8" s="404">
        <v>1</v>
      </c>
      <c r="I8" s="129">
        <v>12.007004162722513</v>
      </c>
      <c r="J8" s="129">
        <v>42.779087087842591</v>
      </c>
      <c r="K8" s="129">
        <v>6.7032291528781043</v>
      </c>
      <c r="L8" s="129">
        <v>1377.0343367951011</v>
      </c>
      <c r="M8" s="130"/>
      <c r="N8" s="129">
        <v>1068.1314067103813</v>
      </c>
      <c r="O8" s="129">
        <v>1244.4653272332312</v>
      </c>
      <c r="P8" s="130"/>
      <c r="Q8" s="129">
        <v>1120</v>
      </c>
      <c r="R8" s="129">
        <v>1296.3339205228499</v>
      </c>
      <c r="S8" s="130"/>
      <c r="T8" s="403">
        <v>0.90372861008650662</v>
      </c>
      <c r="U8" s="403">
        <v>0.9413954945669164</v>
      </c>
    </row>
    <row r="9" spans="2:21" ht="12.75" customHeight="1">
      <c r="B9" t="s">
        <v>528</v>
      </c>
      <c r="C9" s="130">
        <v>1761.9965887090398</v>
      </c>
      <c r="D9" s="129">
        <v>3785.945104579554</v>
      </c>
      <c r="E9" s="129">
        <v>425.85216187237501</v>
      </c>
      <c r="F9" s="405">
        <v>1</v>
      </c>
      <c r="G9" s="129">
        <v>4211.7972664519293</v>
      </c>
      <c r="H9" s="404">
        <v>1</v>
      </c>
      <c r="I9" s="129">
        <v>38.241869743227817</v>
      </c>
      <c r="J9" s="129">
        <v>42.779087087842591</v>
      </c>
      <c r="K9" s="129">
        <v>6.7032291528781043</v>
      </c>
      <c r="L9" s="129">
        <v>4299.521452435878</v>
      </c>
      <c r="M9" s="130"/>
      <c r="N9" s="129">
        <v>3424.3575001767872</v>
      </c>
      <c r="O9" s="129">
        <v>3899.6919782898831</v>
      </c>
      <c r="P9" s="130"/>
      <c r="Q9" s="129">
        <v>3600</v>
      </c>
      <c r="R9" s="129">
        <v>4075.3344781130959</v>
      </c>
      <c r="S9" s="130"/>
      <c r="T9" s="403">
        <v>0.90700605205272944</v>
      </c>
      <c r="U9" s="403">
        <v>0.94785769141917642</v>
      </c>
    </row>
    <row r="10" spans="2:21" ht="12.75" customHeight="1">
      <c r="B10" t="s">
        <v>705</v>
      </c>
      <c r="C10" s="130">
        <v>616692.69961221959</v>
      </c>
      <c r="D10" s="129">
        <v>493.09870301425951</v>
      </c>
      <c r="E10" s="129">
        <v>52.113783481464637</v>
      </c>
      <c r="F10" s="405">
        <v>1</v>
      </c>
      <c r="G10" s="129">
        <v>545.21248649572419</v>
      </c>
      <c r="H10" s="404">
        <v>1</v>
      </c>
      <c r="I10" s="129">
        <v>4.980794979942015</v>
      </c>
      <c r="J10" s="129">
        <v>42.779087087842591</v>
      </c>
      <c r="K10" s="129">
        <v>6.7032291528781043</v>
      </c>
      <c r="L10" s="129">
        <v>599.67559771638696</v>
      </c>
      <c r="M10" s="130"/>
      <c r="N10" s="129">
        <v>437.08805854386065</v>
      </c>
      <c r="O10" s="129">
        <v>538.68415826604598</v>
      </c>
      <c r="P10" s="130"/>
      <c r="Q10" s="129">
        <v>460</v>
      </c>
      <c r="R10" s="129">
        <v>561.59609972218539</v>
      </c>
      <c r="S10" s="130"/>
      <c r="T10" s="403">
        <v>0.8982926107338679</v>
      </c>
      <c r="U10" s="403">
        <v>0.9364998373467065</v>
      </c>
    </row>
    <row r="11" spans="2:21" ht="12.75" customHeight="1">
      <c r="B11" t="s">
        <v>704</v>
      </c>
      <c r="C11" s="130">
        <v>126929.27621656055</v>
      </c>
      <c r="D11" s="129">
        <v>1179.0371755473757</v>
      </c>
      <c r="E11" s="129">
        <v>235.62820845271202</v>
      </c>
      <c r="F11" s="405">
        <v>1</v>
      </c>
      <c r="G11" s="129">
        <v>1414.6653840000877</v>
      </c>
      <c r="H11" s="404">
        <v>1</v>
      </c>
      <c r="I11" s="129">
        <v>11.909466419670462</v>
      </c>
      <c r="J11" s="129">
        <v>42.779087087842591</v>
      </c>
      <c r="K11" s="129">
        <v>6.7032291528781043</v>
      </c>
      <c r="L11" s="129">
        <v>1476.0571666604787</v>
      </c>
      <c r="M11" s="130"/>
      <c r="N11" s="129">
        <v>1059.3712712878526</v>
      </c>
      <c r="O11" s="129">
        <v>1344.4817959812854</v>
      </c>
      <c r="P11" s="130"/>
      <c r="Q11" s="129">
        <v>1110</v>
      </c>
      <c r="R11" s="129">
        <v>1395.1105246934328</v>
      </c>
      <c r="S11" s="130"/>
      <c r="T11" s="403">
        <v>0.9108602473867069</v>
      </c>
      <c r="U11" s="403">
        <v>0.9451602256366638</v>
      </c>
    </row>
    <row r="12" spans="2:21" ht="12.75" customHeight="1">
      <c r="B12" t="s">
        <v>533</v>
      </c>
      <c r="C12" s="130">
        <v>4920.0517171029869</v>
      </c>
      <c r="D12" s="129">
        <v>8677.3784450803669</v>
      </c>
      <c r="E12" s="129">
        <v>2049.9543090995894</v>
      </c>
      <c r="F12" s="405">
        <v>1</v>
      </c>
      <c r="G12" s="129">
        <v>10727.332754179955</v>
      </c>
      <c r="H12" s="404">
        <v>1</v>
      </c>
      <c r="I12" s="129">
        <v>87.650287324044115</v>
      </c>
      <c r="J12" s="129">
        <v>42.779087087842591</v>
      </c>
      <c r="K12" s="129">
        <v>6.7032291528781043</v>
      </c>
      <c r="L12" s="129">
        <v>10864.465357744721</v>
      </c>
      <c r="M12" s="130"/>
      <c r="N12" s="129">
        <v>7861.8646177017772</v>
      </c>
      <c r="O12" s="129">
        <v>9961.3012430420877</v>
      </c>
      <c r="P12" s="130"/>
      <c r="Q12" s="129">
        <v>8250</v>
      </c>
      <c r="R12" s="129">
        <v>10349.43662534031</v>
      </c>
      <c r="S12" s="130"/>
      <c r="T12" s="403">
        <v>0.91686989787686024</v>
      </c>
      <c r="U12" s="403">
        <v>0.95259511485880222</v>
      </c>
    </row>
    <row r="13" spans="2:21" ht="12.75" customHeight="1">
      <c r="B13" t="s">
        <v>534</v>
      </c>
      <c r="C13" s="130">
        <v>75599.414039333118</v>
      </c>
      <c r="D13" s="129">
        <v>2078.1481688584677</v>
      </c>
      <c r="E13" s="129">
        <v>580.48093536844965</v>
      </c>
      <c r="F13" s="405">
        <v>1</v>
      </c>
      <c r="G13" s="129">
        <v>2658.6291042269172</v>
      </c>
      <c r="H13" s="404">
        <v>1</v>
      </c>
      <c r="I13" s="129">
        <v>20.991395645035027</v>
      </c>
      <c r="J13" s="129">
        <v>42.779087087842591</v>
      </c>
      <c r="K13" s="129">
        <v>6.7032291528781043</v>
      </c>
      <c r="L13" s="129">
        <v>2729.1028161126728</v>
      </c>
      <c r="M13" s="130"/>
      <c r="N13" s="129">
        <v>1875.0445421934385</v>
      </c>
      <c r="O13" s="129">
        <v>2505.0077938026088</v>
      </c>
      <c r="P13" s="130"/>
      <c r="Q13" s="129">
        <v>1970</v>
      </c>
      <c r="R13" s="129">
        <v>2599.9632516091706</v>
      </c>
      <c r="S13" s="130"/>
      <c r="T13" s="403">
        <v>0.91788692570063579</v>
      </c>
      <c r="U13" s="403">
        <v>0.95268057922147165</v>
      </c>
    </row>
    <row r="14" spans="2:21" ht="12.75" customHeight="1">
      <c r="B14" t="s">
        <v>535</v>
      </c>
      <c r="C14" s="130">
        <v>243839.96696213455</v>
      </c>
      <c r="D14" s="129">
        <v>285.43888328465556</v>
      </c>
      <c r="E14" s="129">
        <v>28.294082888080485</v>
      </c>
      <c r="F14" s="405">
        <v>1</v>
      </c>
      <c r="G14" s="129">
        <v>313.73296617273604</v>
      </c>
      <c r="H14" s="404">
        <v>1</v>
      </c>
      <c r="I14" s="129">
        <v>2.8832210432793492</v>
      </c>
      <c r="J14" s="129">
        <v>42.779087087842591</v>
      </c>
      <c r="K14" s="129">
        <v>6.7032291528781043</v>
      </c>
      <c r="L14" s="129">
        <v>366.09850345673613</v>
      </c>
      <c r="M14" s="130"/>
      <c r="N14" s="129">
        <v>248.69912141081858</v>
      </c>
      <c r="O14" s="129">
        <v>326.47552053961977</v>
      </c>
      <c r="P14" s="130"/>
      <c r="Q14" s="129">
        <v>260</v>
      </c>
      <c r="R14" s="129">
        <v>337.77639912880119</v>
      </c>
      <c r="S14" s="130"/>
      <c r="T14" s="403">
        <v>0.89176961243219388</v>
      </c>
      <c r="U14" s="403">
        <v>0.92263802211559187</v>
      </c>
    </row>
    <row r="15" spans="2:21" ht="12.75" customHeight="1">
      <c r="B15" t="s">
        <v>536</v>
      </c>
      <c r="C15" s="130">
        <v>81471.9879118034</v>
      </c>
      <c r="D15" s="129">
        <v>683.53486823610831</v>
      </c>
      <c r="E15" s="129">
        <v>132.37805581466301</v>
      </c>
      <c r="F15" s="405">
        <v>1</v>
      </c>
      <c r="G15" s="129">
        <v>815.91292405077138</v>
      </c>
      <c r="H15" s="404">
        <v>1</v>
      </c>
      <c r="I15" s="129">
        <v>6.904392608445538</v>
      </c>
      <c r="J15" s="129">
        <v>42.779087087842591</v>
      </c>
      <c r="K15" s="129">
        <v>6.7032291528781043</v>
      </c>
      <c r="L15" s="129">
        <v>872.29963289993759</v>
      </c>
      <c r="M15" s="130"/>
      <c r="N15" s="129">
        <v>609.85170056450329</v>
      </c>
      <c r="O15" s="129">
        <v>791.71207261988695</v>
      </c>
      <c r="P15" s="130"/>
      <c r="Q15" s="129">
        <v>640</v>
      </c>
      <c r="R15" s="129">
        <v>821.86037205538366</v>
      </c>
      <c r="S15" s="130"/>
      <c r="T15" s="403">
        <v>0.90761481807330424</v>
      </c>
      <c r="U15" s="403">
        <v>0.94217667995930487</v>
      </c>
    </row>
    <row r="16" spans="2:21" ht="12.75" customHeight="1">
      <c r="B16" t="s">
        <v>537</v>
      </c>
      <c r="C16" s="130">
        <v>9765.351352356769</v>
      </c>
      <c r="D16" s="129">
        <v>4205.5231231928146</v>
      </c>
      <c r="E16" s="129">
        <v>202.96180761700106</v>
      </c>
      <c r="F16" s="405">
        <v>1</v>
      </c>
      <c r="G16" s="129">
        <v>4408.4849308098155</v>
      </c>
      <c r="H16" s="404">
        <v>1</v>
      </c>
      <c r="I16" s="129">
        <v>42.48003154740217</v>
      </c>
      <c r="J16" s="129">
        <v>42.779087087842591</v>
      </c>
      <c r="K16" s="129">
        <v>6.7032291528781043</v>
      </c>
      <c r="L16" s="129">
        <v>4500.4472785979387</v>
      </c>
      <c r="M16" s="130"/>
      <c r="N16" s="129">
        <v>3804.9985749589177</v>
      </c>
      <c r="O16" s="129">
        <v>4057.4426988166397</v>
      </c>
      <c r="P16" s="130"/>
      <c r="Q16" s="129">
        <v>4000</v>
      </c>
      <c r="R16" s="129">
        <v>4252.4441238577219</v>
      </c>
      <c r="S16" s="130"/>
      <c r="T16" s="403">
        <v>0.90156432186462321</v>
      </c>
      <c r="U16" s="403">
        <v>0.94489366514310569</v>
      </c>
    </row>
    <row r="17" spans="2:21" ht="12.75" customHeight="1">
      <c r="B17" t="s">
        <v>538</v>
      </c>
      <c r="C17" s="130">
        <v>3658185.1763467817</v>
      </c>
      <c r="D17" s="129">
        <v>220.43230286300292</v>
      </c>
      <c r="E17" s="129">
        <v>15.510010640390389</v>
      </c>
      <c r="F17" s="405">
        <v>1</v>
      </c>
      <c r="G17" s="129">
        <v>235.94231350339331</v>
      </c>
      <c r="H17" s="404">
        <v>1</v>
      </c>
      <c r="I17" s="129">
        <v>2.2265889178081104</v>
      </c>
      <c r="J17" s="129">
        <v>42.779087087842591</v>
      </c>
      <c r="K17" s="129">
        <v>6.7032291528781043</v>
      </c>
      <c r="L17" s="129">
        <v>287.65121866192214</v>
      </c>
      <c r="M17" s="130"/>
      <c r="N17" s="129">
        <v>189.72516771946363</v>
      </c>
      <c r="O17" s="129">
        <v>254.7174946005747</v>
      </c>
      <c r="P17" s="130"/>
      <c r="Q17" s="129">
        <v>200</v>
      </c>
      <c r="R17" s="129">
        <v>264.99232688111107</v>
      </c>
      <c r="S17" s="130"/>
      <c r="T17" s="403">
        <v>0.88550813650452631</v>
      </c>
      <c r="U17" s="403">
        <v>0.921227895761352</v>
      </c>
    </row>
    <row r="18" spans="2:21" ht="12.75" customHeight="1">
      <c r="B18" s="75" t="s">
        <v>539</v>
      </c>
      <c r="C18" s="339">
        <v>385859.36142904777</v>
      </c>
      <c r="D18" s="338">
        <v>222.51031002173715</v>
      </c>
      <c r="E18" s="338">
        <v>12.709611683399482</v>
      </c>
      <c r="F18" s="402">
        <v>1</v>
      </c>
      <c r="G18" s="338">
        <v>235.21992170513664</v>
      </c>
      <c r="H18" s="401">
        <v>1</v>
      </c>
      <c r="I18" s="338">
        <v>2.2475788891084565</v>
      </c>
      <c r="J18" s="338">
        <v>42.779087087842591</v>
      </c>
      <c r="K18" s="338">
        <v>6.7032291528781043</v>
      </c>
      <c r="L18" s="338">
        <v>286.94981683496582</v>
      </c>
      <c r="M18" s="130"/>
      <c r="N18" s="338">
        <v>191.61033530026256</v>
      </c>
      <c r="O18" s="338">
        <v>253.80226322438273</v>
      </c>
      <c r="P18" s="130"/>
      <c r="Q18" s="338">
        <v>200</v>
      </c>
      <c r="R18" s="338">
        <v>262.19192792412019</v>
      </c>
      <c r="S18" s="130"/>
      <c r="T18" s="400">
        <v>0.88448309890489551</v>
      </c>
      <c r="U18" s="400">
        <v>0.91372049237067576</v>
      </c>
    </row>
    <row r="19" spans="2:21" ht="12.75" customHeight="1">
      <c r="B19" s="285" t="s">
        <v>564</v>
      </c>
      <c r="C19" s="127">
        <v>5964659.0287746442</v>
      </c>
      <c r="D19" s="333">
        <v>439.5533277443887</v>
      </c>
      <c r="E19" s="333">
        <v>49.363468095944256</v>
      </c>
      <c r="F19" s="228">
        <v>1</v>
      </c>
      <c r="G19" s="333">
        <v>488.91679584033295</v>
      </c>
      <c r="H19" s="399">
        <v>1</v>
      </c>
      <c r="I19" s="333">
        <v>4.4399326034786757</v>
      </c>
      <c r="J19" s="333">
        <v>42.779087087842584</v>
      </c>
      <c r="K19" s="333">
        <v>6.7032291528781034</v>
      </c>
      <c r="L19" s="333">
        <v>542.83904468453227</v>
      </c>
      <c r="M19" s="127"/>
      <c r="N19" s="333">
        <v>388.51170733342576</v>
      </c>
      <c r="O19" s="333">
        <v>487.35749167009072</v>
      </c>
      <c r="P19" s="127"/>
      <c r="Q19" s="333">
        <v>408.17675571202449</v>
      </c>
      <c r="R19" s="333">
        <v>507.02254004868945</v>
      </c>
      <c r="S19" s="127"/>
      <c r="T19" s="396">
        <v>0.89779373175582033</v>
      </c>
      <c r="U19" s="396">
        <v>0.93402002861334821</v>
      </c>
    </row>
    <row r="20" spans="2:21" ht="12.75" customHeight="1">
      <c r="B20" s="285"/>
      <c r="C20" s="127"/>
      <c r="D20" s="333"/>
      <c r="E20" s="333"/>
      <c r="F20" s="398"/>
      <c r="G20" s="333"/>
      <c r="H20" s="397"/>
      <c r="I20" s="333"/>
      <c r="J20" s="333"/>
      <c r="K20" s="333"/>
      <c r="L20" s="333"/>
      <c r="M20" s="127"/>
      <c r="N20" s="333"/>
      <c r="O20" s="333"/>
      <c r="P20" s="127"/>
      <c r="Q20" s="333"/>
      <c r="R20" s="333"/>
      <c r="S20" s="127"/>
      <c r="T20" s="396"/>
      <c r="U20" s="396"/>
    </row>
    <row r="21" spans="2:21" ht="12.75" customHeight="1">
      <c r="B21" s="285" t="s">
        <v>1083</v>
      </c>
      <c r="C21" s="201">
        <v>0.93402002861334821</v>
      </c>
      <c r="D21" s="333"/>
      <c r="E21" s="333"/>
      <c r="F21" s="398"/>
      <c r="G21" s="333"/>
      <c r="H21" s="397"/>
      <c r="I21" s="333"/>
      <c r="J21" s="333"/>
      <c r="K21" s="333"/>
      <c r="L21" s="333"/>
      <c r="M21" s="127"/>
      <c r="N21" s="333"/>
      <c r="O21" s="333"/>
      <c r="P21" s="127"/>
      <c r="Q21" s="333"/>
      <c r="R21" s="333"/>
      <c r="S21" s="127"/>
      <c r="T21" s="396"/>
      <c r="U21" s="396"/>
    </row>
    <row r="22" spans="2:21" ht="12.75" customHeight="1">
      <c r="B22" s="285" t="s">
        <v>1082</v>
      </c>
      <c r="C22" s="201">
        <v>0.89779373175582033</v>
      </c>
      <c r="D22" s="333"/>
      <c r="E22" s="333"/>
      <c r="F22" s="398"/>
      <c r="G22" s="333"/>
      <c r="H22" s="397"/>
      <c r="I22" s="333"/>
      <c r="J22" s="333"/>
      <c r="K22" s="333"/>
      <c r="L22" s="333"/>
      <c r="M22" s="127"/>
      <c r="N22" s="333"/>
      <c r="O22" s="333"/>
      <c r="P22" s="127"/>
      <c r="Q22" s="333"/>
      <c r="R22" s="333"/>
      <c r="S22" s="127"/>
      <c r="T22" s="396"/>
      <c r="U22" s="396"/>
    </row>
    <row r="23" spans="2:21" ht="12.75" customHeight="1">
      <c r="B23" s="285" t="s">
        <v>1081</v>
      </c>
      <c r="C23" s="201">
        <v>-3.6226296857527873E-2</v>
      </c>
      <c r="D23" s="333"/>
      <c r="E23" s="333"/>
      <c r="F23" s="398"/>
      <c r="G23" s="333"/>
      <c r="H23" s="397"/>
      <c r="I23" s="333"/>
      <c r="J23" s="333"/>
      <c r="K23" s="333"/>
      <c r="L23" s="333"/>
      <c r="M23" s="127"/>
      <c r="N23" s="333"/>
      <c r="O23" s="333"/>
      <c r="P23" s="127"/>
      <c r="Q23" s="333"/>
      <c r="R23" s="333"/>
      <c r="S23" s="127"/>
      <c r="T23" s="396"/>
      <c r="U23" s="396"/>
    </row>
    <row r="24" spans="2:21" ht="12.75" customHeight="1">
      <c r="B24" s="285" t="s">
        <v>1080</v>
      </c>
      <c r="C24" s="201">
        <v>-1.6226296857527873E-2</v>
      </c>
      <c r="D24" s="333"/>
      <c r="E24" s="333"/>
      <c r="F24" s="398"/>
      <c r="G24" s="333"/>
      <c r="H24" s="397"/>
      <c r="I24" s="333"/>
      <c r="J24" s="333"/>
      <c r="K24" s="333"/>
      <c r="L24" s="333"/>
      <c r="M24" s="127"/>
      <c r="N24" s="333"/>
      <c r="O24" s="333"/>
      <c r="P24" s="127"/>
      <c r="Q24" s="333"/>
      <c r="R24" s="333"/>
      <c r="S24" s="127"/>
      <c r="T24" s="396"/>
      <c r="U24" s="396"/>
    </row>
    <row r="25" spans="2:21" ht="12.75" customHeight="1">
      <c r="B25" s="285" t="s">
        <v>1079</v>
      </c>
      <c r="C25" s="133">
        <v>3237849809.0489979</v>
      </c>
      <c r="D25" s="333"/>
      <c r="E25" s="333"/>
      <c r="F25" s="398"/>
      <c r="G25" s="333"/>
      <c r="H25" s="397"/>
      <c r="I25" s="333"/>
      <c r="J25" s="333"/>
      <c r="K25" s="333"/>
      <c r="L25" s="333"/>
      <c r="M25" s="127"/>
      <c r="N25" s="333"/>
      <c r="O25" s="333"/>
      <c r="P25" s="127"/>
      <c r="Q25" s="333"/>
      <c r="R25" s="333"/>
      <c r="S25" s="127"/>
      <c r="T25" s="396"/>
      <c r="U25" s="396"/>
    </row>
    <row r="26" spans="2:21" ht="12.75" customHeight="1">
      <c r="B26" s="285" t="s">
        <v>1078</v>
      </c>
      <c r="C26" s="133">
        <v>-52538312.181718975</v>
      </c>
      <c r="D26" s="333"/>
      <c r="E26" s="333"/>
      <c r="F26" s="398"/>
      <c r="G26" s="333"/>
      <c r="H26" s="397"/>
      <c r="I26" s="333"/>
      <c r="J26" s="333"/>
      <c r="K26" s="333"/>
      <c r="L26" s="333"/>
      <c r="M26" s="127"/>
      <c r="N26" s="333"/>
      <c r="O26" s="333"/>
      <c r="P26" s="127"/>
      <c r="Q26" s="333"/>
      <c r="R26" s="333"/>
      <c r="S26" s="127"/>
      <c r="T26" s="396"/>
      <c r="U26" s="396"/>
    </row>
    <row r="27" spans="2:21" ht="12.75" customHeight="1">
      <c r="B27" s="285"/>
      <c r="C27" s="127"/>
      <c r="D27" s="333"/>
      <c r="E27" s="333"/>
      <c r="F27" s="398"/>
      <c r="G27" s="333"/>
      <c r="H27" s="397"/>
      <c r="I27" s="333"/>
      <c r="J27" s="333"/>
      <c r="K27" s="333"/>
      <c r="L27" s="333"/>
      <c r="M27" s="127"/>
      <c r="N27" s="333"/>
      <c r="O27" s="333"/>
      <c r="P27" s="127"/>
      <c r="Q27" s="333"/>
      <c r="R27" s="333"/>
      <c r="S27" s="127"/>
      <c r="T27" s="396"/>
      <c r="U27" s="396"/>
    </row>
    <row r="28" spans="2:21" ht="12.75" customHeight="1">
      <c r="B28" s="359" t="s">
        <v>1077</v>
      </c>
      <c r="C28" s="394"/>
      <c r="D28" s="394"/>
      <c r="E28" s="394"/>
      <c r="F28" s="394"/>
      <c r="G28" s="394"/>
      <c r="H28" s="394"/>
      <c r="I28" s="394"/>
      <c r="J28" s="394"/>
      <c r="K28" s="394"/>
      <c r="L28" s="394"/>
      <c r="M28" s="394"/>
      <c r="N28" s="394"/>
      <c r="O28" s="394"/>
      <c r="P28" s="394"/>
      <c r="Q28" s="394"/>
    </row>
    <row r="29" spans="2:21" ht="12.75" customHeight="1">
      <c r="B29" s="359" t="s">
        <v>1076</v>
      </c>
      <c r="C29" s="394"/>
      <c r="D29" s="394"/>
      <c r="E29" s="394"/>
      <c r="F29" s="394"/>
      <c r="G29" s="394"/>
      <c r="H29" s="394"/>
      <c r="I29" s="394"/>
      <c r="J29" s="394"/>
      <c r="K29" s="394"/>
      <c r="L29" s="394"/>
      <c r="M29" s="394"/>
      <c r="N29" s="394"/>
      <c r="O29" s="394"/>
      <c r="P29" s="394"/>
      <c r="Q29" s="394"/>
    </row>
    <row r="30" spans="2:21" ht="12.75" customHeight="1">
      <c r="B30" s="359" t="s">
        <v>1075</v>
      </c>
      <c r="C30" s="394"/>
      <c r="D30" s="394"/>
      <c r="E30" s="394"/>
      <c r="F30" s="394"/>
      <c r="G30" s="394"/>
      <c r="H30" s="394"/>
      <c r="I30" s="394"/>
      <c r="J30" s="394"/>
      <c r="K30" s="394"/>
      <c r="L30" s="394"/>
      <c r="M30" s="394"/>
      <c r="N30" s="394"/>
      <c r="O30" s="394"/>
      <c r="P30" s="394"/>
      <c r="Q30" s="394"/>
    </row>
    <row r="31" spans="2:21" ht="12.75" customHeight="1">
      <c r="B31" s="395" t="s">
        <v>1074</v>
      </c>
      <c r="C31" s="394"/>
      <c r="D31" s="394"/>
      <c r="E31" s="394"/>
      <c r="F31" s="394"/>
      <c r="G31" s="394"/>
      <c r="H31" s="394"/>
      <c r="I31" s="394"/>
      <c r="J31" s="394"/>
      <c r="K31" s="394"/>
      <c r="L31" s="394"/>
      <c r="M31" s="394"/>
      <c r="N31" s="394"/>
      <c r="O31" s="394"/>
      <c r="P31" s="394"/>
      <c r="Q31" s="394"/>
    </row>
    <row r="32" spans="2:21" ht="12.75" customHeight="1">
      <c r="C32" s="251"/>
      <c r="D32" s="251"/>
      <c r="E32" s="251"/>
      <c r="F32" s="251"/>
      <c r="G32" s="251"/>
      <c r="H32" s="251"/>
      <c r="I32" s="251"/>
      <c r="J32" s="251"/>
      <c r="K32" s="251"/>
      <c r="L32" s="251"/>
      <c r="M32" s="251"/>
      <c r="P32" s="251"/>
      <c r="S32" s="251"/>
    </row>
  </sheetData>
  <printOptions horizontalCentered="1"/>
  <pageMargins left="0.7" right="0.7" top="0.75" bottom="0.75" header="0.3" footer="0.3"/>
  <pageSetup scale="43" orientation="landscape" r:id="rId1"/>
  <headerFooter scaleWithDoc="0">
    <oddFooter>&amp;L&amp;D&amp;CMilliman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4">
    <pageSetUpPr fitToPage="1"/>
  </sheetPr>
  <dimension ref="B2:P67"/>
  <sheetViews>
    <sheetView view="pageBreakPreview" zoomScaleNormal="100" zoomScaleSheetLayoutView="100" workbookViewId="0"/>
  </sheetViews>
  <sheetFormatPr defaultRowHeight="12.75"/>
  <cols>
    <col min="2" max="2" width="33.28515625" bestFit="1" customWidth="1"/>
    <col min="3" max="3" width="14.7109375" bestFit="1" customWidth="1"/>
    <col min="4" max="4" width="12.7109375" bestFit="1" customWidth="1"/>
    <col min="5" max="5" width="14.7109375" bestFit="1" customWidth="1"/>
    <col min="6" max="6" width="13.7109375" bestFit="1" customWidth="1"/>
    <col min="7" max="7" width="18.28515625" bestFit="1" customWidth="1"/>
    <col min="8" max="8" width="16.28515625" bestFit="1" customWidth="1"/>
    <col min="9" max="9" width="13.7109375" bestFit="1" customWidth="1"/>
    <col min="10" max="10" width="14.7109375" bestFit="1" customWidth="1"/>
    <col min="11" max="13" width="13.7109375" bestFit="1" customWidth="1"/>
    <col min="14" max="14" width="14.7109375" bestFit="1" customWidth="1"/>
    <col min="15" max="15" width="13.7109375" bestFit="1" customWidth="1"/>
    <col min="16" max="16" width="16.28515625" bestFit="1" customWidth="1"/>
  </cols>
  <sheetData>
    <row r="2" spans="2:16" ht="13.15" customHeight="1">
      <c r="B2" s="159" t="s">
        <v>557</v>
      </c>
      <c r="C2" s="159"/>
      <c r="D2" s="159"/>
      <c r="E2" s="159"/>
      <c r="F2" s="159"/>
      <c r="G2" s="159"/>
      <c r="H2" s="159"/>
      <c r="I2" s="159"/>
      <c r="J2" s="159"/>
      <c r="K2" s="159"/>
      <c r="L2" s="159"/>
      <c r="M2" s="159"/>
      <c r="N2" s="159"/>
      <c r="O2" s="159"/>
      <c r="P2" s="159"/>
    </row>
    <row r="3" spans="2:16" ht="13.15" customHeight="1">
      <c r="B3" s="159" t="s">
        <v>1</v>
      </c>
      <c r="C3" s="159"/>
      <c r="D3" s="159"/>
      <c r="E3" s="159"/>
      <c r="F3" s="159"/>
      <c r="G3" s="159"/>
      <c r="H3" s="159"/>
      <c r="I3" s="159"/>
      <c r="J3" s="159"/>
      <c r="K3" s="159"/>
      <c r="L3" s="159"/>
      <c r="M3" s="159"/>
      <c r="N3" s="159"/>
      <c r="O3" s="159"/>
      <c r="P3" s="159"/>
    </row>
    <row r="4" spans="2:16" ht="13.15" customHeight="1">
      <c r="B4" s="159" t="s">
        <v>523</v>
      </c>
      <c r="C4" s="159"/>
      <c r="D4" s="159"/>
      <c r="E4" s="159"/>
      <c r="F4" s="159"/>
      <c r="G4" s="159"/>
      <c r="H4" s="159"/>
      <c r="I4" s="159"/>
      <c r="J4" s="159"/>
      <c r="K4" s="159"/>
      <c r="L4" s="159"/>
      <c r="M4" s="159"/>
      <c r="N4" s="159"/>
      <c r="O4" s="159"/>
      <c r="P4" s="159"/>
    </row>
    <row r="5" spans="2:16" ht="13.15" customHeight="1">
      <c r="B5" s="159" t="s">
        <v>524</v>
      </c>
      <c r="C5" s="159"/>
      <c r="D5" s="159"/>
      <c r="E5" s="159"/>
      <c r="F5" s="159"/>
      <c r="G5" s="159"/>
      <c r="H5" s="159"/>
      <c r="I5" s="159"/>
      <c r="J5" s="159"/>
      <c r="K5" s="159"/>
      <c r="L5" s="159"/>
      <c r="M5" s="159"/>
      <c r="N5" s="159"/>
      <c r="O5" s="159"/>
      <c r="P5" s="159"/>
    </row>
    <row r="6" spans="2:16" ht="13.15" customHeight="1">
      <c r="B6" s="158"/>
      <c r="C6" s="158"/>
      <c r="D6" s="158"/>
      <c r="E6" s="158"/>
      <c r="F6" s="158"/>
      <c r="G6" s="158"/>
      <c r="H6" s="158"/>
      <c r="I6" s="158"/>
      <c r="J6" s="158"/>
      <c r="K6" s="158"/>
      <c r="L6" s="158"/>
      <c r="M6" s="158"/>
      <c r="N6" s="158"/>
      <c r="O6" s="158"/>
      <c r="P6" s="158"/>
    </row>
    <row r="7" spans="2:16" ht="13.15" customHeight="1">
      <c r="B7" s="23" t="s">
        <v>492</v>
      </c>
      <c r="C7" s="42">
        <v>769034</v>
      </c>
      <c r="D7" s="42">
        <v>1093</v>
      </c>
      <c r="E7" s="42">
        <v>510748</v>
      </c>
      <c r="F7" s="42">
        <v>510748</v>
      </c>
      <c r="G7" s="42">
        <v>135342</v>
      </c>
      <c r="H7" s="42">
        <v>135342</v>
      </c>
      <c r="I7" s="42">
        <v>6314</v>
      </c>
      <c r="J7" s="42">
        <v>76083</v>
      </c>
      <c r="K7" s="42">
        <v>258928</v>
      </c>
      <c r="L7" s="42">
        <v>77042</v>
      </c>
      <c r="M7" s="42">
        <v>5473</v>
      </c>
      <c r="N7" s="42">
        <v>3170515</v>
      </c>
      <c r="O7" s="42">
        <v>334230</v>
      </c>
      <c r="P7" s="42">
        <v>5344802</v>
      </c>
    </row>
    <row r="8" spans="2:16" ht="13.15" customHeight="1">
      <c r="B8" s="24"/>
      <c r="C8" s="24"/>
      <c r="D8" s="24"/>
      <c r="E8" s="24"/>
      <c r="F8" s="24"/>
      <c r="G8" s="24"/>
      <c r="H8" s="24"/>
      <c r="I8" s="24"/>
      <c r="J8" s="24"/>
      <c r="K8" s="24"/>
      <c r="L8" s="24"/>
      <c r="M8" s="24"/>
      <c r="N8" s="24"/>
      <c r="O8" s="24"/>
      <c r="P8" s="24"/>
    </row>
    <row r="9" spans="2:16" ht="13.15" customHeight="1">
      <c r="B9" s="26"/>
      <c r="C9" s="43" t="s">
        <v>525</v>
      </c>
      <c r="D9" s="43"/>
      <c r="E9" s="43"/>
      <c r="F9" s="43"/>
      <c r="G9" s="43"/>
      <c r="H9" s="43"/>
      <c r="I9" s="43"/>
      <c r="J9" s="43"/>
      <c r="K9" s="43"/>
      <c r="L9" s="43"/>
      <c r="M9" s="43"/>
      <c r="N9" s="43"/>
      <c r="O9" s="43"/>
      <c r="P9" s="43"/>
    </row>
    <row r="10" spans="2:16" ht="39.6" customHeight="1">
      <c r="B10" s="25" t="s">
        <v>526</v>
      </c>
      <c r="C10" s="44" t="s">
        <v>527</v>
      </c>
      <c r="D10" s="44" t="s">
        <v>528</v>
      </c>
      <c r="E10" s="44" t="s">
        <v>529</v>
      </c>
      <c r="F10" s="44" t="s">
        <v>530</v>
      </c>
      <c r="G10" s="44" t="s">
        <v>531</v>
      </c>
      <c r="H10" s="44" t="s">
        <v>532</v>
      </c>
      <c r="I10" s="44" t="s">
        <v>533</v>
      </c>
      <c r="J10" s="44" t="s">
        <v>534</v>
      </c>
      <c r="K10" s="44" t="s">
        <v>535</v>
      </c>
      <c r="L10" s="44" t="s">
        <v>536</v>
      </c>
      <c r="M10" s="44" t="s">
        <v>537</v>
      </c>
      <c r="N10" s="44" t="s">
        <v>538</v>
      </c>
      <c r="O10" s="44" t="s">
        <v>539</v>
      </c>
      <c r="P10" s="44" t="s">
        <v>540</v>
      </c>
    </row>
    <row r="11" spans="2:16" ht="13.15" customHeight="1">
      <c r="B11" s="27" t="s">
        <v>541</v>
      </c>
      <c r="C11" s="29"/>
      <c r="D11" s="41"/>
      <c r="E11" s="41"/>
      <c r="F11" s="41"/>
      <c r="G11" s="41"/>
      <c r="H11" s="41"/>
      <c r="I11" s="41"/>
      <c r="J11" s="41"/>
      <c r="K11" s="41"/>
      <c r="L11" s="41"/>
      <c r="M11" s="41"/>
      <c r="N11" s="41"/>
      <c r="O11" s="41"/>
      <c r="P11" s="41"/>
    </row>
    <row r="12" spans="2:16" ht="13.15" customHeight="1">
      <c r="B12" s="28" t="s">
        <v>493</v>
      </c>
      <c r="C12" s="30">
        <v>49170062.439999968</v>
      </c>
      <c r="D12" s="30">
        <v>104273.39</v>
      </c>
      <c r="E12" s="30">
        <v>5548957.0600000005</v>
      </c>
      <c r="F12" s="30">
        <v>0</v>
      </c>
      <c r="G12" s="30">
        <v>344952.37</v>
      </c>
      <c r="H12" s="30">
        <v>6900.65</v>
      </c>
      <c r="I12" s="30">
        <v>1723681.3500000003</v>
      </c>
      <c r="J12" s="30">
        <v>2727439.9700000007</v>
      </c>
      <c r="K12" s="30">
        <v>5196907.5300000031</v>
      </c>
      <c r="L12" s="30">
        <v>473183.13999999996</v>
      </c>
      <c r="M12" s="30">
        <v>52927.33</v>
      </c>
      <c r="N12" s="30">
        <v>10169991.550000001</v>
      </c>
      <c r="O12" s="30">
        <v>803991.29000000015</v>
      </c>
      <c r="P12" s="30">
        <v>76323268.069999963</v>
      </c>
    </row>
    <row r="13" spans="2:16" ht="13.15" customHeight="1">
      <c r="B13" s="28" t="s">
        <v>4</v>
      </c>
      <c r="C13" s="30">
        <v>66406947.909999996</v>
      </c>
      <c r="D13" s="30">
        <v>118200.08</v>
      </c>
      <c r="E13" s="30">
        <v>11547820.210000001</v>
      </c>
      <c r="F13" s="30">
        <v>0</v>
      </c>
      <c r="G13" s="30">
        <v>728137.99</v>
      </c>
      <c r="H13" s="30">
        <v>9555.7200000000012</v>
      </c>
      <c r="I13" s="30">
        <v>5428187.1700000009</v>
      </c>
      <c r="J13" s="30">
        <v>6977292.040000001</v>
      </c>
      <c r="K13" s="30">
        <v>3882383.56</v>
      </c>
      <c r="L13" s="30">
        <v>890834.16999999993</v>
      </c>
      <c r="M13" s="30">
        <v>52495.200000000004</v>
      </c>
      <c r="N13" s="30">
        <v>12391912.300000003</v>
      </c>
      <c r="O13" s="30">
        <v>1428636.7900000003</v>
      </c>
      <c r="P13" s="30">
        <v>109862403.14</v>
      </c>
    </row>
    <row r="14" spans="2:16" ht="13.15" customHeight="1">
      <c r="B14" s="28" t="s">
        <v>494</v>
      </c>
      <c r="C14" s="30">
        <v>2851528.65</v>
      </c>
      <c r="D14" s="30">
        <v>0</v>
      </c>
      <c r="E14" s="30">
        <v>1906312.8</v>
      </c>
      <c r="F14" s="30">
        <v>16226872.260000015</v>
      </c>
      <c r="G14" s="30">
        <v>4418712.29</v>
      </c>
      <c r="H14" s="30">
        <v>65290521.929999515</v>
      </c>
      <c r="I14" s="30">
        <v>25755479.079999994</v>
      </c>
      <c r="J14" s="30">
        <v>93046048.789999411</v>
      </c>
      <c r="K14" s="30">
        <v>108868.17000000001</v>
      </c>
      <c r="L14" s="30">
        <v>89871.46</v>
      </c>
      <c r="M14" s="30">
        <v>7419.58</v>
      </c>
      <c r="N14" s="30">
        <v>3879310.3399999994</v>
      </c>
      <c r="O14" s="30">
        <v>429350.71</v>
      </c>
      <c r="P14" s="30">
        <v>214010296.0599989</v>
      </c>
    </row>
    <row r="15" spans="2:16" ht="13.15" customHeight="1">
      <c r="B15" s="28" t="s">
        <v>495</v>
      </c>
      <c r="C15" s="30">
        <v>24575977.94000002</v>
      </c>
      <c r="D15" s="30">
        <v>0</v>
      </c>
      <c r="E15" s="30">
        <v>3956624.2399999993</v>
      </c>
      <c r="F15" s="30">
        <v>0</v>
      </c>
      <c r="G15" s="30">
        <v>246751.32000000004</v>
      </c>
      <c r="H15" s="30">
        <v>0</v>
      </c>
      <c r="I15" s="30">
        <v>0</v>
      </c>
      <c r="J15" s="30">
        <v>0</v>
      </c>
      <c r="K15" s="30">
        <v>0</v>
      </c>
      <c r="L15" s="30">
        <v>6880889.3799999934</v>
      </c>
      <c r="M15" s="30">
        <v>1530950.9500000002</v>
      </c>
      <c r="N15" s="30">
        <v>19670272.560000021</v>
      </c>
      <c r="O15" s="30">
        <v>1852443.5499999998</v>
      </c>
      <c r="P15" s="30">
        <v>58713909.940000035</v>
      </c>
    </row>
    <row r="16" spans="2:16" ht="13.15" customHeight="1">
      <c r="B16" s="28" t="s">
        <v>496</v>
      </c>
      <c r="C16" s="30">
        <v>1429.21</v>
      </c>
      <c r="D16" s="30">
        <v>0</v>
      </c>
      <c r="E16" s="30">
        <v>0</v>
      </c>
      <c r="F16" s="30">
        <v>0</v>
      </c>
      <c r="G16" s="30">
        <v>0</v>
      </c>
      <c r="H16" s="30">
        <v>0</v>
      </c>
      <c r="I16" s="30">
        <v>0</v>
      </c>
      <c r="J16" s="30">
        <v>0</v>
      </c>
      <c r="K16" s="30">
        <v>0</v>
      </c>
      <c r="L16" s="30">
        <v>0</v>
      </c>
      <c r="M16" s="30">
        <v>0</v>
      </c>
      <c r="N16" s="30">
        <v>0</v>
      </c>
      <c r="O16" s="30">
        <v>0</v>
      </c>
      <c r="P16" s="30">
        <v>1429.21</v>
      </c>
    </row>
    <row r="17" spans="2:16" ht="13.15" customHeight="1">
      <c r="B17" s="31" t="s">
        <v>497</v>
      </c>
      <c r="C17" s="32" t="s">
        <v>5</v>
      </c>
      <c r="D17" s="32" t="s">
        <v>5</v>
      </c>
      <c r="E17" s="32" t="s">
        <v>5</v>
      </c>
      <c r="F17" s="32" t="s">
        <v>5</v>
      </c>
      <c r="G17" s="32" t="s">
        <v>5</v>
      </c>
      <c r="H17" s="32" t="s">
        <v>5</v>
      </c>
      <c r="I17" s="32" t="s">
        <v>5</v>
      </c>
      <c r="J17" s="32" t="s">
        <v>5</v>
      </c>
      <c r="K17" s="32" t="s">
        <v>5</v>
      </c>
      <c r="L17" s="32" t="s">
        <v>5</v>
      </c>
      <c r="M17" s="32" t="s">
        <v>5</v>
      </c>
      <c r="N17" s="32" t="s">
        <v>5</v>
      </c>
      <c r="O17" s="32" t="s">
        <v>5</v>
      </c>
      <c r="P17" s="32" t="s">
        <v>5</v>
      </c>
    </row>
    <row r="18" spans="2:16" ht="13.15" customHeight="1">
      <c r="B18" s="33" t="s">
        <v>498</v>
      </c>
      <c r="C18" s="40">
        <v>4421338.2899999991</v>
      </c>
      <c r="D18" s="40">
        <v>0</v>
      </c>
      <c r="E18" s="40">
        <v>57618.61</v>
      </c>
      <c r="F18" s="40">
        <v>0</v>
      </c>
      <c r="G18" s="40">
        <v>13890.05</v>
      </c>
      <c r="H18" s="40">
        <v>0</v>
      </c>
      <c r="I18" s="40">
        <v>0</v>
      </c>
      <c r="J18" s="40">
        <v>0</v>
      </c>
      <c r="K18" s="40">
        <v>0</v>
      </c>
      <c r="L18" s="40">
        <v>5481465.0799999926</v>
      </c>
      <c r="M18" s="40">
        <v>884096.8899999999</v>
      </c>
      <c r="N18" s="40">
        <v>13438753.020000016</v>
      </c>
      <c r="O18" s="40">
        <v>1162976.93</v>
      </c>
      <c r="P18" s="40">
        <v>25460138.870000008</v>
      </c>
    </row>
    <row r="19" spans="2:16" ht="13.15" customHeight="1">
      <c r="B19" s="35" t="s">
        <v>499</v>
      </c>
      <c r="C19" s="36">
        <v>143005946.15000001</v>
      </c>
      <c r="D19" s="36">
        <v>222473.47</v>
      </c>
      <c r="E19" s="36">
        <v>22959714.310000002</v>
      </c>
      <c r="F19" s="36">
        <v>16226872.260000015</v>
      </c>
      <c r="G19" s="36">
        <v>5738553.9700000007</v>
      </c>
      <c r="H19" s="36">
        <v>65306978.299999513</v>
      </c>
      <c r="I19" s="36">
        <v>32907347.599999994</v>
      </c>
      <c r="J19" s="36">
        <v>102750780.79999942</v>
      </c>
      <c r="K19" s="36">
        <v>9188159.2600000035</v>
      </c>
      <c r="L19" s="36">
        <v>8334778.1499999929</v>
      </c>
      <c r="M19" s="36">
        <v>1643793.0600000003</v>
      </c>
      <c r="N19" s="36">
        <v>46111486.750000022</v>
      </c>
      <c r="O19" s="36">
        <v>4514422.34</v>
      </c>
      <c r="P19" s="36">
        <v>458911306.41999894</v>
      </c>
    </row>
    <row r="20" spans="2:16" ht="13.15" customHeight="1">
      <c r="B20" s="38" t="s">
        <v>542</v>
      </c>
      <c r="C20" s="30"/>
      <c r="D20" s="30"/>
      <c r="E20" s="30"/>
      <c r="F20" s="30"/>
      <c r="G20" s="30"/>
      <c r="H20" s="30"/>
      <c r="I20" s="30"/>
      <c r="J20" s="30"/>
      <c r="K20" s="30"/>
      <c r="L20" s="30"/>
      <c r="M20" s="30"/>
      <c r="N20" s="30"/>
      <c r="O20" s="30"/>
      <c r="P20" s="30"/>
    </row>
    <row r="21" spans="2:16" ht="13.15" customHeight="1">
      <c r="B21" s="28" t="s">
        <v>7</v>
      </c>
      <c r="C21" s="30">
        <v>24179936.669999365</v>
      </c>
      <c r="D21" s="30">
        <v>26256.02</v>
      </c>
      <c r="E21" s="30">
        <v>16470422.920000223</v>
      </c>
      <c r="F21" s="30">
        <v>10366.259999999998</v>
      </c>
      <c r="G21" s="30">
        <v>4446240.7200000249</v>
      </c>
      <c r="H21" s="30">
        <v>34797.360000000008</v>
      </c>
      <c r="I21" s="30">
        <v>265400.8600000001</v>
      </c>
      <c r="J21" s="30">
        <v>1462968.4799999923</v>
      </c>
      <c r="K21" s="30">
        <v>6329538.280000139</v>
      </c>
      <c r="L21" s="30">
        <v>661983.67999999959</v>
      </c>
      <c r="M21" s="30">
        <v>107135.65000000001</v>
      </c>
      <c r="N21" s="30">
        <v>33579354.51999595</v>
      </c>
      <c r="O21" s="30">
        <v>2594148.0100000105</v>
      </c>
      <c r="P21" s="30">
        <v>90168549.429995716</v>
      </c>
    </row>
    <row r="22" spans="2:16" ht="13.15" customHeight="1">
      <c r="B22" s="28" t="s">
        <v>500</v>
      </c>
      <c r="C22" s="30">
        <v>0</v>
      </c>
      <c r="D22" s="30">
        <v>0</v>
      </c>
      <c r="E22" s="30">
        <v>0</v>
      </c>
      <c r="F22" s="30">
        <v>0</v>
      </c>
      <c r="G22" s="30">
        <v>0</v>
      </c>
      <c r="H22" s="30">
        <v>0</v>
      </c>
      <c r="I22" s="30">
        <v>0</v>
      </c>
      <c r="J22" s="30">
        <v>153.38</v>
      </c>
      <c r="K22" s="30">
        <v>1093.02</v>
      </c>
      <c r="L22" s="30">
        <v>0</v>
      </c>
      <c r="M22" s="30">
        <v>0</v>
      </c>
      <c r="N22" s="30">
        <v>3113.7300000000005</v>
      </c>
      <c r="O22" s="30">
        <v>47.06</v>
      </c>
      <c r="P22" s="30">
        <v>4407.1900000000005</v>
      </c>
    </row>
    <row r="23" spans="2:16" ht="13.15" customHeight="1">
      <c r="B23" s="28" t="s">
        <v>501</v>
      </c>
      <c r="C23" s="30">
        <v>24578202.350004453</v>
      </c>
      <c r="D23" s="30">
        <v>429281.35000000114</v>
      </c>
      <c r="E23" s="30">
        <v>11265859.039999306</v>
      </c>
      <c r="F23" s="30">
        <v>7149.1900000000014</v>
      </c>
      <c r="G23" s="30">
        <v>3526979.2500000484</v>
      </c>
      <c r="H23" s="30">
        <v>29290.929999999997</v>
      </c>
      <c r="I23" s="30">
        <v>181900.67000000007</v>
      </c>
      <c r="J23" s="30">
        <v>645623.18000001693</v>
      </c>
      <c r="K23" s="30">
        <v>2175837.8299999884</v>
      </c>
      <c r="L23" s="30">
        <v>400536.96000000014</v>
      </c>
      <c r="M23" s="30">
        <v>54121.430000000095</v>
      </c>
      <c r="N23" s="30">
        <v>14230412.760000544</v>
      </c>
      <c r="O23" s="30">
        <v>1450452.3799999857</v>
      </c>
      <c r="P23" s="30">
        <v>58975647.320004329</v>
      </c>
    </row>
    <row r="24" spans="2:16" ht="13.15" customHeight="1">
      <c r="B24" s="28" t="s">
        <v>502</v>
      </c>
      <c r="C24" s="30">
        <v>6555337.4300000304</v>
      </c>
      <c r="D24" s="30">
        <v>0</v>
      </c>
      <c r="E24" s="30">
        <v>6099.07</v>
      </c>
      <c r="F24" s="30">
        <v>0</v>
      </c>
      <c r="G24" s="30">
        <v>113</v>
      </c>
      <c r="H24" s="30">
        <v>0</v>
      </c>
      <c r="I24" s="30">
        <v>0</v>
      </c>
      <c r="J24" s="30">
        <v>0</v>
      </c>
      <c r="K24" s="30">
        <v>0</v>
      </c>
      <c r="L24" s="30">
        <v>948748.24000000057</v>
      </c>
      <c r="M24" s="30">
        <v>5556.16</v>
      </c>
      <c r="N24" s="30">
        <v>16403793.400000015</v>
      </c>
      <c r="O24" s="30">
        <v>882145.44000000029</v>
      </c>
      <c r="P24" s="30">
        <v>24801792.740000047</v>
      </c>
    </row>
    <row r="25" spans="2:16" ht="13.15" customHeight="1">
      <c r="B25" s="31" t="s">
        <v>8</v>
      </c>
      <c r="C25" s="30">
        <v>30509154.339998979</v>
      </c>
      <c r="D25" s="30">
        <v>699132.98000000045</v>
      </c>
      <c r="E25" s="30">
        <v>6205577.8499999708</v>
      </c>
      <c r="F25" s="30">
        <v>4329.8599999999988</v>
      </c>
      <c r="G25" s="30">
        <v>1453205.0000000084</v>
      </c>
      <c r="H25" s="30">
        <v>22116.829999999998</v>
      </c>
      <c r="I25" s="30">
        <v>1084682.1900000006</v>
      </c>
      <c r="J25" s="30">
        <v>98554.27999999997</v>
      </c>
      <c r="K25" s="30">
        <v>601316.86000000034</v>
      </c>
      <c r="L25" s="30">
        <v>76882.000000000015</v>
      </c>
      <c r="M25" s="30">
        <v>5031.99</v>
      </c>
      <c r="N25" s="30">
        <v>4743233.4499999881</v>
      </c>
      <c r="O25" s="30">
        <v>410340.33999999997</v>
      </c>
      <c r="P25" s="30">
        <v>45913557.969998963</v>
      </c>
    </row>
    <row r="26" spans="2:16" ht="13.15" customHeight="1">
      <c r="B26" s="28" t="s">
        <v>9</v>
      </c>
      <c r="C26" s="30">
        <v>65828972.079994433</v>
      </c>
      <c r="D26" s="30">
        <v>351417.63999999996</v>
      </c>
      <c r="E26" s="30">
        <v>23536525.739999436</v>
      </c>
      <c r="F26" s="30">
        <v>17404.849999999999</v>
      </c>
      <c r="G26" s="30">
        <v>5557564.7800000198</v>
      </c>
      <c r="H26" s="30">
        <v>53016.419999999984</v>
      </c>
      <c r="I26" s="30">
        <v>1025264.3599999939</v>
      </c>
      <c r="J26" s="30">
        <v>1680677.0799999882</v>
      </c>
      <c r="K26" s="30">
        <v>5228025.5999999978</v>
      </c>
      <c r="L26" s="30">
        <v>1296011.3299999924</v>
      </c>
      <c r="M26" s="30">
        <v>113850.02</v>
      </c>
      <c r="N26" s="30">
        <v>42114585.329997577</v>
      </c>
      <c r="O26" s="30">
        <v>3553617.6500000283</v>
      </c>
      <c r="P26" s="30">
        <v>150356932.87999141</v>
      </c>
    </row>
    <row r="27" spans="2:16" ht="13.15" customHeight="1">
      <c r="B27" s="31" t="s">
        <v>497</v>
      </c>
      <c r="C27" s="32" t="s">
        <v>5</v>
      </c>
      <c r="D27" s="32" t="s">
        <v>5</v>
      </c>
      <c r="E27" s="32" t="s">
        <v>5</v>
      </c>
      <c r="F27" s="32" t="s">
        <v>5</v>
      </c>
      <c r="G27" s="32" t="s">
        <v>5</v>
      </c>
      <c r="H27" s="32" t="s">
        <v>5</v>
      </c>
      <c r="I27" s="32" t="s">
        <v>5</v>
      </c>
      <c r="J27" s="32" t="s">
        <v>5</v>
      </c>
      <c r="K27" s="32" t="s">
        <v>5</v>
      </c>
      <c r="L27" s="32" t="s">
        <v>5</v>
      </c>
      <c r="M27" s="32" t="s">
        <v>5</v>
      </c>
      <c r="N27" s="32" t="s">
        <v>5</v>
      </c>
      <c r="O27" s="32" t="s">
        <v>5</v>
      </c>
      <c r="P27" s="32" t="s">
        <v>5</v>
      </c>
    </row>
    <row r="28" spans="2:16" ht="13.15" customHeight="1">
      <c r="B28" s="33" t="s">
        <v>503</v>
      </c>
      <c r="C28" s="40">
        <v>6607128.9800000312</v>
      </c>
      <c r="D28" s="40">
        <v>0</v>
      </c>
      <c r="E28" s="40">
        <v>6129.38</v>
      </c>
      <c r="F28" s="40">
        <v>0</v>
      </c>
      <c r="G28" s="40">
        <v>113</v>
      </c>
      <c r="H28" s="40">
        <v>0</v>
      </c>
      <c r="I28" s="40">
        <v>0</v>
      </c>
      <c r="J28" s="40">
        <v>0</v>
      </c>
      <c r="K28" s="40">
        <v>0</v>
      </c>
      <c r="L28" s="40">
        <v>950503.19000000053</v>
      </c>
      <c r="M28" s="40">
        <v>5776.3</v>
      </c>
      <c r="N28" s="40">
        <v>16495963.010000018</v>
      </c>
      <c r="O28" s="40">
        <v>888229.73000000021</v>
      </c>
      <c r="P28" s="40">
        <v>24953843.590000045</v>
      </c>
    </row>
    <row r="29" spans="2:16" ht="13.15" customHeight="1">
      <c r="B29" s="35" t="s">
        <v>504</v>
      </c>
      <c r="C29" s="36">
        <v>151651602.86999726</v>
      </c>
      <c r="D29" s="36">
        <v>1506087.9900000014</v>
      </c>
      <c r="E29" s="36">
        <v>57484484.619998939</v>
      </c>
      <c r="F29" s="36">
        <v>39250.159999999996</v>
      </c>
      <c r="G29" s="36">
        <v>14984102.750000101</v>
      </c>
      <c r="H29" s="36">
        <v>139221.53999999998</v>
      </c>
      <c r="I29" s="36">
        <v>2557248.0799999945</v>
      </c>
      <c r="J29" s="36">
        <v>3887976.3999999976</v>
      </c>
      <c r="K29" s="36">
        <v>14335811.590000127</v>
      </c>
      <c r="L29" s="36">
        <v>3384162.2099999925</v>
      </c>
      <c r="M29" s="36">
        <v>285695.25000000012</v>
      </c>
      <c r="N29" s="36">
        <v>111074493.18999407</v>
      </c>
      <c r="O29" s="36">
        <v>8890750.880000025</v>
      </c>
      <c r="P29" s="36">
        <v>370220887.52999043</v>
      </c>
    </row>
    <row r="30" spans="2:16" ht="13.15" customHeight="1">
      <c r="B30" s="38" t="s">
        <v>543</v>
      </c>
      <c r="C30" s="30"/>
      <c r="D30" s="30"/>
      <c r="E30" s="30"/>
      <c r="F30" s="30"/>
      <c r="G30" s="30"/>
      <c r="H30" s="30"/>
      <c r="I30" s="30"/>
      <c r="J30" s="30"/>
      <c r="K30" s="30"/>
      <c r="L30" s="30"/>
      <c r="M30" s="30"/>
      <c r="N30" s="30"/>
      <c r="O30" s="30"/>
      <c r="P30" s="30"/>
    </row>
    <row r="31" spans="2:16" ht="13.15" customHeight="1">
      <c r="B31" s="28" t="s">
        <v>505</v>
      </c>
      <c r="C31" s="30">
        <v>11912771.950000435</v>
      </c>
      <c r="D31" s="30">
        <v>16720.060000000009</v>
      </c>
      <c r="E31" s="30">
        <v>1695012.4400000018</v>
      </c>
      <c r="F31" s="30">
        <v>53757.91000000004</v>
      </c>
      <c r="G31" s="30">
        <v>409316.99000000022</v>
      </c>
      <c r="H31" s="30">
        <v>199799.20999999996</v>
      </c>
      <c r="I31" s="30">
        <v>7025975.1600001166</v>
      </c>
      <c r="J31" s="30">
        <v>11489190.210000025</v>
      </c>
      <c r="K31" s="30">
        <v>1521347.3999999969</v>
      </c>
      <c r="L31" s="30">
        <v>331921.76000000059</v>
      </c>
      <c r="M31" s="30">
        <v>82424.069999999992</v>
      </c>
      <c r="N31" s="30">
        <v>2720815.8700000541</v>
      </c>
      <c r="O31" s="30">
        <v>232098.70999999944</v>
      </c>
      <c r="P31" s="30">
        <v>37691151.74000065</v>
      </c>
    </row>
    <row r="32" spans="2:16" ht="13.15" customHeight="1">
      <c r="B32" s="28" t="s">
        <v>506</v>
      </c>
      <c r="C32" s="30">
        <v>4643694.1799999988</v>
      </c>
      <c r="D32" s="30">
        <v>24502.190000000002</v>
      </c>
      <c r="E32" s="30">
        <v>1213937.8199999984</v>
      </c>
      <c r="F32" s="30">
        <v>29041.41</v>
      </c>
      <c r="G32" s="30">
        <v>122051.66000000002</v>
      </c>
      <c r="H32" s="30">
        <v>98291.219999999972</v>
      </c>
      <c r="I32" s="30">
        <v>405321.67999999988</v>
      </c>
      <c r="J32" s="30">
        <v>473364.64999999979</v>
      </c>
      <c r="K32" s="30">
        <v>328771.6700000001</v>
      </c>
      <c r="L32" s="30">
        <v>46748.9</v>
      </c>
      <c r="M32" s="30">
        <v>1338.58</v>
      </c>
      <c r="N32" s="30">
        <v>1053602.9199999988</v>
      </c>
      <c r="O32" s="30">
        <v>101981.25</v>
      </c>
      <c r="P32" s="30">
        <v>8542648.1299999971</v>
      </c>
    </row>
    <row r="33" spans="2:16" ht="13.15" customHeight="1">
      <c r="B33" s="28" t="s">
        <v>507</v>
      </c>
      <c r="C33" s="30">
        <v>35233766.789993487</v>
      </c>
      <c r="D33" s="30">
        <v>111758.99000000002</v>
      </c>
      <c r="E33" s="30">
        <v>18366733.269999638</v>
      </c>
      <c r="F33" s="30">
        <v>645.44000000000005</v>
      </c>
      <c r="G33" s="30">
        <v>1389127.6700000055</v>
      </c>
      <c r="H33" s="30">
        <v>5007.3500000000004</v>
      </c>
      <c r="I33" s="30">
        <v>405478.24000000022</v>
      </c>
      <c r="J33" s="30">
        <v>2886212.0900000068</v>
      </c>
      <c r="K33" s="30">
        <v>9286858.2100004666</v>
      </c>
      <c r="L33" s="30">
        <v>1899197.3300000036</v>
      </c>
      <c r="M33" s="30">
        <v>161780.36999999997</v>
      </c>
      <c r="N33" s="30">
        <v>63980950.619971193</v>
      </c>
      <c r="O33" s="30">
        <v>6249002.6600000951</v>
      </c>
      <c r="P33" s="30">
        <v>139976519.02996489</v>
      </c>
    </row>
    <row r="34" spans="2:16" ht="13.15" customHeight="1">
      <c r="B34" s="28" t="s">
        <v>508</v>
      </c>
      <c r="C34" s="30">
        <v>4839605.7100000456</v>
      </c>
      <c r="D34" s="30">
        <v>14669.87</v>
      </c>
      <c r="E34" s="30">
        <v>7416584.6300000278</v>
      </c>
      <c r="F34" s="30">
        <v>163103.28</v>
      </c>
      <c r="G34" s="30">
        <v>14329232.58999919</v>
      </c>
      <c r="H34" s="30">
        <v>540269.64999999851</v>
      </c>
      <c r="I34" s="30">
        <v>223394.83000000025</v>
      </c>
      <c r="J34" s="30">
        <v>8684191.1200008746</v>
      </c>
      <c r="K34" s="30">
        <v>9226992.3100010287</v>
      </c>
      <c r="L34" s="30">
        <v>689656.88999999582</v>
      </c>
      <c r="M34" s="30">
        <v>44518.790000000008</v>
      </c>
      <c r="N34" s="30">
        <v>20797539.319998302</v>
      </c>
      <c r="O34" s="30">
        <v>1559898.7799999893</v>
      </c>
      <c r="P34" s="30">
        <v>68529657.769999489</v>
      </c>
    </row>
    <row r="35" spans="2:16" ht="13.15" customHeight="1">
      <c r="B35" s="28" t="s">
        <v>11</v>
      </c>
      <c r="C35" s="30">
        <v>239037.78000000003</v>
      </c>
      <c r="D35" s="30">
        <v>57.480000000000004</v>
      </c>
      <c r="E35" s="30">
        <v>384338.12000000157</v>
      </c>
      <c r="F35" s="30">
        <v>0</v>
      </c>
      <c r="G35" s="30">
        <v>42423.660000000018</v>
      </c>
      <c r="H35" s="30">
        <v>90.39</v>
      </c>
      <c r="I35" s="30">
        <v>667.67000000000007</v>
      </c>
      <c r="J35" s="30">
        <v>1228.9999999999998</v>
      </c>
      <c r="K35" s="30">
        <v>103468.42000000003</v>
      </c>
      <c r="L35" s="30">
        <v>55897.809999999889</v>
      </c>
      <c r="M35" s="30">
        <v>1630.85</v>
      </c>
      <c r="N35" s="30">
        <v>1890200.9900000314</v>
      </c>
      <c r="O35" s="30">
        <v>204564.33000000019</v>
      </c>
      <c r="P35" s="30">
        <v>2923606.5000000331</v>
      </c>
    </row>
    <row r="36" spans="2:16" ht="13.15" customHeight="1">
      <c r="B36" s="28" t="s">
        <v>509</v>
      </c>
      <c r="C36" s="30">
        <v>8431644.3100002259</v>
      </c>
      <c r="D36" s="30">
        <v>11170.680000000002</v>
      </c>
      <c r="E36" s="30">
        <v>5089585.4700001152</v>
      </c>
      <c r="F36" s="30">
        <v>16821.810000000005</v>
      </c>
      <c r="G36" s="30">
        <v>1607795.8900000108</v>
      </c>
      <c r="H36" s="30">
        <v>71401.070000000007</v>
      </c>
      <c r="I36" s="30">
        <v>109234.95999999995</v>
      </c>
      <c r="J36" s="30">
        <v>555547.57999999844</v>
      </c>
      <c r="K36" s="30">
        <v>2134661.0100000659</v>
      </c>
      <c r="L36" s="30">
        <v>192580.81999999977</v>
      </c>
      <c r="M36" s="30">
        <v>37368.979999999996</v>
      </c>
      <c r="N36" s="30">
        <v>10442482.870000431</v>
      </c>
      <c r="O36" s="30">
        <v>788890.5900000009</v>
      </c>
      <c r="P36" s="30">
        <v>29489186.04000083</v>
      </c>
    </row>
    <row r="37" spans="2:16" ht="13.15" customHeight="1">
      <c r="B37" s="28" t="s">
        <v>510</v>
      </c>
      <c r="C37" s="30">
        <v>11644809.630000025</v>
      </c>
      <c r="D37" s="30">
        <v>115566.03000000003</v>
      </c>
      <c r="E37" s="30">
        <v>6466864.1200000141</v>
      </c>
      <c r="F37" s="30">
        <v>1188.0900000000001</v>
      </c>
      <c r="G37" s="30">
        <v>464983.16999999969</v>
      </c>
      <c r="H37" s="30">
        <v>2373.0699999999997</v>
      </c>
      <c r="I37" s="30">
        <v>95381.030000000013</v>
      </c>
      <c r="J37" s="30">
        <v>203115.28</v>
      </c>
      <c r="K37" s="30">
        <v>990636.16000000131</v>
      </c>
      <c r="L37" s="30">
        <v>366188.66</v>
      </c>
      <c r="M37" s="30">
        <v>24685.360000000001</v>
      </c>
      <c r="N37" s="30">
        <v>12051960.800000111</v>
      </c>
      <c r="O37" s="30">
        <v>1221284.9400000004</v>
      </c>
      <c r="P37" s="30">
        <v>33649036.340000153</v>
      </c>
    </row>
    <row r="38" spans="2:16" ht="13.15" customHeight="1">
      <c r="B38" s="28" t="s">
        <v>12</v>
      </c>
      <c r="C38" s="30">
        <v>5956312.1999999732</v>
      </c>
      <c r="D38" s="30">
        <v>16503.770000000011</v>
      </c>
      <c r="E38" s="30">
        <v>1179713.6099999857</v>
      </c>
      <c r="F38" s="30">
        <v>0</v>
      </c>
      <c r="G38" s="30">
        <v>34112.149999999994</v>
      </c>
      <c r="H38" s="30">
        <v>95.11</v>
      </c>
      <c r="I38" s="30">
        <v>108196.70999999996</v>
      </c>
      <c r="J38" s="30">
        <v>8712.2500000000018</v>
      </c>
      <c r="K38" s="30">
        <v>274441.69000000035</v>
      </c>
      <c r="L38" s="30">
        <v>450467.10999999952</v>
      </c>
      <c r="M38" s="30">
        <v>16805.740000000002</v>
      </c>
      <c r="N38" s="30">
        <v>7184938.860000019</v>
      </c>
      <c r="O38" s="30">
        <v>532545.52999999851</v>
      </c>
      <c r="P38" s="30">
        <v>15762844.729999976</v>
      </c>
    </row>
    <row r="39" spans="2:16" ht="13.15" customHeight="1">
      <c r="B39" s="31" t="s">
        <v>495</v>
      </c>
      <c r="C39" s="30">
        <v>31634862.730002511</v>
      </c>
      <c r="D39" s="30">
        <v>5033.3599999999988</v>
      </c>
      <c r="E39" s="30">
        <v>3044777.5600001891</v>
      </c>
      <c r="F39" s="30">
        <v>809.49</v>
      </c>
      <c r="G39" s="30">
        <v>157622.20999999985</v>
      </c>
      <c r="H39" s="30">
        <v>771.57999999999993</v>
      </c>
      <c r="I39" s="30">
        <v>115.27</v>
      </c>
      <c r="J39" s="30">
        <v>0</v>
      </c>
      <c r="K39" s="30">
        <v>3038.150000000001</v>
      </c>
      <c r="L39" s="30">
        <v>3605229.0900002802</v>
      </c>
      <c r="M39" s="30">
        <v>15816262.280005643</v>
      </c>
      <c r="N39" s="30">
        <v>30461375.299996361</v>
      </c>
      <c r="O39" s="30">
        <v>2632161.6100000986</v>
      </c>
      <c r="P39" s="30">
        <v>87362058.630005077</v>
      </c>
    </row>
    <row r="40" spans="2:16" ht="13.15" customHeight="1">
      <c r="B40" s="28" t="s">
        <v>501</v>
      </c>
      <c r="C40" s="30">
        <v>14013948.629999358</v>
      </c>
      <c r="D40" s="30">
        <v>146508.69000000024</v>
      </c>
      <c r="E40" s="30">
        <v>9515986.759999726</v>
      </c>
      <c r="F40" s="30">
        <v>163144.87000000011</v>
      </c>
      <c r="G40" s="30">
        <v>7065985.9000000814</v>
      </c>
      <c r="H40" s="30">
        <v>644634.26000000036</v>
      </c>
      <c r="I40" s="30">
        <v>181853.51000000196</v>
      </c>
      <c r="J40" s="30">
        <v>407519.40999999474</v>
      </c>
      <c r="K40" s="30">
        <v>1153129.2500000263</v>
      </c>
      <c r="L40" s="30">
        <v>299048.99000000098</v>
      </c>
      <c r="M40" s="30">
        <v>45279.68</v>
      </c>
      <c r="N40" s="30">
        <v>11045207.619999176</v>
      </c>
      <c r="O40" s="30">
        <v>1196523.2700000105</v>
      </c>
      <c r="P40" s="30">
        <v>45878770.839998402</v>
      </c>
    </row>
    <row r="41" spans="2:16" ht="13.15" customHeight="1">
      <c r="B41" s="28" t="s">
        <v>511</v>
      </c>
      <c r="C41" s="30">
        <v>3280917.6700000307</v>
      </c>
      <c r="D41" s="30">
        <v>5872.1100000000006</v>
      </c>
      <c r="E41" s="30">
        <v>1957528.100000018</v>
      </c>
      <c r="F41" s="30">
        <v>141.97999999999999</v>
      </c>
      <c r="G41" s="30">
        <v>432100.13999999897</v>
      </c>
      <c r="H41" s="30">
        <v>480.76</v>
      </c>
      <c r="I41" s="30">
        <v>29628.600000000006</v>
      </c>
      <c r="J41" s="30">
        <v>20045.660000000003</v>
      </c>
      <c r="K41" s="30">
        <v>110717.76999999996</v>
      </c>
      <c r="L41" s="30">
        <v>386674.47999999917</v>
      </c>
      <c r="M41" s="30">
        <v>36412.86</v>
      </c>
      <c r="N41" s="30">
        <v>10985033.089999976</v>
      </c>
      <c r="O41" s="30">
        <v>1448842.0600000278</v>
      </c>
      <c r="P41" s="30">
        <v>18694395.280000053</v>
      </c>
    </row>
    <row r="42" spans="2:16" ht="13.15" customHeight="1">
      <c r="B42" s="28" t="s">
        <v>9</v>
      </c>
      <c r="C42" s="30">
        <v>36921098.979998894</v>
      </c>
      <c r="D42" s="30">
        <v>585365.03000000014</v>
      </c>
      <c r="E42" s="30">
        <v>6061213.5600000061</v>
      </c>
      <c r="F42" s="30">
        <v>4012331.1200000085</v>
      </c>
      <c r="G42" s="30">
        <v>1372616.8799999862</v>
      </c>
      <c r="H42" s="30">
        <v>16649746.02</v>
      </c>
      <c r="I42" s="30">
        <v>467445.41000000061</v>
      </c>
      <c r="J42" s="30">
        <v>418172.8899999932</v>
      </c>
      <c r="K42" s="30">
        <v>639381.37999999523</v>
      </c>
      <c r="L42" s="30">
        <v>681596.33000000019</v>
      </c>
      <c r="M42" s="30">
        <v>39574.569999999992</v>
      </c>
      <c r="N42" s="30">
        <v>7704748.7500001211</v>
      </c>
      <c r="O42" s="30">
        <v>1061059.0800000005</v>
      </c>
      <c r="P42" s="30">
        <v>76614349.999998972</v>
      </c>
    </row>
    <row r="43" spans="2:16" ht="13.15" customHeight="1">
      <c r="B43" s="31" t="s">
        <v>497</v>
      </c>
      <c r="C43" s="32" t="s">
        <v>5</v>
      </c>
      <c r="D43" s="32" t="s">
        <v>5</v>
      </c>
      <c r="E43" s="32" t="s">
        <v>5</v>
      </c>
      <c r="F43" s="32" t="s">
        <v>5</v>
      </c>
      <c r="G43" s="32" t="s">
        <v>5</v>
      </c>
      <c r="H43" s="32" t="s">
        <v>5</v>
      </c>
      <c r="I43" s="32" t="s">
        <v>5</v>
      </c>
      <c r="J43" s="32" t="s">
        <v>5</v>
      </c>
      <c r="K43" s="32" t="s">
        <v>5</v>
      </c>
      <c r="L43" s="32" t="s">
        <v>5</v>
      </c>
      <c r="M43" s="32" t="s">
        <v>5</v>
      </c>
      <c r="N43" s="32" t="s">
        <v>5</v>
      </c>
      <c r="O43" s="32" t="s">
        <v>5</v>
      </c>
      <c r="P43" s="32" t="s">
        <v>5</v>
      </c>
    </row>
    <row r="44" spans="2:16" ht="13.15" customHeight="1">
      <c r="B44" s="33" t="s">
        <v>512</v>
      </c>
      <c r="C44" s="40">
        <v>44630118.360002197</v>
      </c>
      <c r="D44" s="40">
        <v>5864.7099999999991</v>
      </c>
      <c r="E44" s="40">
        <v>4199086.3100001859</v>
      </c>
      <c r="F44" s="40">
        <v>555.53</v>
      </c>
      <c r="G44" s="40">
        <v>199151.38999999984</v>
      </c>
      <c r="H44" s="40">
        <v>707.68000000000006</v>
      </c>
      <c r="I44" s="40">
        <v>4912.4700000000012</v>
      </c>
      <c r="J44" s="40">
        <v>7390.7400000000189</v>
      </c>
      <c r="K44" s="40">
        <v>60071.300000000549</v>
      </c>
      <c r="L44" s="40">
        <v>4023465.4000002807</v>
      </c>
      <c r="M44" s="40">
        <v>15831539.610005639</v>
      </c>
      <c r="N44" s="40">
        <v>33666149.239996538</v>
      </c>
      <c r="O44" s="40">
        <v>2946955.2700000973</v>
      </c>
      <c r="P44" s="40">
        <v>105575968.01000494</v>
      </c>
    </row>
    <row r="45" spans="2:16" ht="13.15" customHeight="1">
      <c r="B45" s="35" t="s">
        <v>513</v>
      </c>
      <c r="C45" s="36">
        <v>168752470.55999497</v>
      </c>
      <c r="D45" s="36">
        <v>1053728.2600000005</v>
      </c>
      <c r="E45" s="36">
        <v>62392275.459999725</v>
      </c>
      <c r="F45" s="36">
        <v>4440985.4000000088</v>
      </c>
      <c r="G45" s="36">
        <v>27427368.909999274</v>
      </c>
      <c r="H45" s="36">
        <v>18212959.689999998</v>
      </c>
      <c r="I45" s="36">
        <v>9052693.0700001176</v>
      </c>
      <c r="J45" s="36">
        <v>25147300.140000898</v>
      </c>
      <c r="K45" s="36">
        <v>25773443.420001581</v>
      </c>
      <c r="L45" s="36">
        <v>9005208.1700002812</v>
      </c>
      <c r="M45" s="36">
        <v>16308082.130005643</v>
      </c>
      <c r="N45" s="36">
        <v>180318857.00996578</v>
      </c>
      <c r="O45" s="36">
        <v>17228852.810000222</v>
      </c>
      <c r="P45" s="36">
        <v>565114225.0299685</v>
      </c>
    </row>
    <row r="46" spans="2:16" ht="13.15" customHeight="1">
      <c r="B46" s="38" t="s">
        <v>544</v>
      </c>
      <c r="C46" s="30"/>
      <c r="D46" s="30"/>
      <c r="E46" s="30"/>
      <c r="F46" s="30"/>
      <c r="G46" s="30"/>
      <c r="H46" s="30"/>
      <c r="I46" s="30"/>
      <c r="J46" s="30"/>
      <c r="K46" s="30"/>
      <c r="L46" s="30"/>
      <c r="M46" s="30"/>
      <c r="N46" s="30"/>
      <c r="O46" s="30"/>
      <c r="P46" s="30"/>
    </row>
    <row r="47" spans="2:16" ht="13.15" customHeight="1">
      <c r="B47" s="31" t="s">
        <v>8</v>
      </c>
      <c r="C47" s="30">
        <v>212990026.89998764</v>
      </c>
      <c r="D47" s="30">
        <v>443398.00000000006</v>
      </c>
      <c r="E47" s="30">
        <v>52608362.790002212</v>
      </c>
      <c r="F47" s="30">
        <v>69604.169999999955</v>
      </c>
      <c r="G47" s="30">
        <v>7249283.4299999718</v>
      </c>
      <c r="H47" s="30">
        <v>301618.17999999982</v>
      </c>
      <c r="I47" s="30">
        <v>3087996.9699999928</v>
      </c>
      <c r="J47" s="30">
        <v>644517.81000000075</v>
      </c>
      <c r="K47" s="30">
        <v>6564373.5400000401</v>
      </c>
      <c r="L47" s="30">
        <v>5599479.389999982</v>
      </c>
      <c r="M47" s="30">
        <v>925950.69999999797</v>
      </c>
      <c r="N47" s="30">
        <v>106395591.540007</v>
      </c>
      <c r="O47" s="30">
        <v>14054773.809999838</v>
      </c>
      <c r="P47" s="30">
        <v>410934977.22999662</v>
      </c>
    </row>
    <row r="48" spans="2:16" ht="13.15" customHeight="1">
      <c r="B48" s="31" t="s">
        <v>497</v>
      </c>
      <c r="C48" s="32" t="s">
        <v>5</v>
      </c>
      <c r="D48" s="32" t="s">
        <v>5</v>
      </c>
      <c r="E48" s="32" t="s">
        <v>5</v>
      </c>
      <c r="F48" s="32" t="s">
        <v>5</v>
      </c>
      <c r="G48" s="32" t="s">
        <v>5</v>
      </c>
      <c r="H48" s="32" t="s">
        <v>5</v>
      </c>
      <c r="I48" s="32" t="s">
        <v>5</v>
      </c>
      <c r="J48" s="32" t="s">
        <v>5</v>
      </c>
      <c r="K48" s="32" t="s">
        <v>5</v>
      </c>
      <c r="L48" s="32" t="s">
        <v>5</v>
      </c>
      <c r="M48" s="32" t="s">
        <v>5</v>
      </c>
      <c r="N48" s="32" t="s">
        <v>5</v>
      </c>
      <c r="O48" s="32" t="s">
        <v>5</v>
      </c>
      <c r="P48" s="32" t="s">
        <v>5</v>
      </c>
    </row>
    <row r="49" spans="2:16" ht="13.15" customHeight="1">
      <c r="B49" s="35" t="s">
        <v>514</v>
      </c>
      <c r="C49" s="36">
        <v>212990026.89998764</v>
      </c>
      <c r="D49" s="36">
        <v>443398.00000000006</v>
      </c>
      <c r="E49" s="36">
        <v>52608362.790002212</v>
      </c>
      <c r="F49" s="36">
        <v>69604.169999999955</v>
      </c>
      <c r="G49" s="36">
        <v>7249283.4299999718</v>
      </c>
      <c r="H49" s="36">
        <v>301618.17999999982</v>
      </c>
      <c r="I49" s="36">
        <v>3087996.9699999928</v>
      </c>
      <c r="J49" s="36">
        <v>644517.81000000075</v>
      </c>
      <c r="K49" s="36">
        <v>6564373.5400000401</v>
      </c>
      <c r="L49" s="36">
        <v>5599479.389999982</v>
      </c>
      <c r="M49" s="36">
        <v>925950.69999999797</v>
      </c>
      <c r="N49" s="36">
        <v>106395591.540007</v>
      </c>
      <c r="O49" s="36">
        <v>14054773.809999838</v>
      </c>
      <c r="P49" s="36">
        <v>410934977.22999662</v>
      </c>
    </row>
    <row r="50" spans="2:16" ht="13.15" customHeight="1">
      <c r="B50" s="38" t="s">
        <v>545</v>
      </c>
      <c r="C50" s="30"/>
      <c r="D50" s="30"/>
      <c r="E50" s="30"/>
      <c r="F50" s="30"/>
      <c r="G50" s="30"/>
      <c r="H50" s="30"/>
      <c r="I50" s="30"/>
      <c r="J50" s="30"/>
      <c r="K50" s="30"/>
      <c r="L50" s="30"/>
      <c r="M50" s="30"/>
      <c r="N50" s="30"/>
      <c r="O50" s="30"/>
      <c r="P50" s="30"/>
    </row>
    <row r="51" spans="2:16" ht="13.15" customHeight="1">
      <c r="B51" s="31" t="s">
        <v>13</v>
      </c>
      <c r="C51" s="30">
        <v>7720652.5500000967</v>
      </c>
      <c r="D51" s="30">
        <v>8608.8000000000029</v>
      </c>
      <c r="E51" s="30">
        <v>4183720.9399999655</v>
      </c>
      <c r="F51" s="30">
        <v>152.57999999999998</v>
      </c>
      <c r="G51" s="30">
        <v>812223.20999999926</v>
      </c>
      <c r="H51" s="30">
        <v>372.14</v>
      </c>
      <c r="I51" s="30">
        <v>3388.09</v>
      </c>
      <c r="J51" s="30">
        <v>40001.600000000049</v>
      </c>
      <c r="K51" s="30">
        <v>261476.67000000106</v>
      </c>
      <c r="L51" s="30">
        <v>2265260.019999919</v>
      </c>
      <c r="M51" s="30">
        <v>180381.22000000076</v>
      </c>
      <c r="N51" s="30">
        <v>78034118.609944239</v>
      </c>
      <c r="O51" s="30">
        <v>10436448.700001527</v>
      </c>
      <c r="P51" s="30">
        <v>103946805.12994577</v>
      </c>
    </row>
    <row r="52" spans="2:16" ht="13.15" customHeight="1">
      <c r="B52" s="31" t="s">
        <v>497</v>
      </c>
      <c r="C52" s="32" t="s">
        <v>5</v>
      </c>
      <c r="D52" s="32" t="s">
        <v>5</v>
      </c>
      <c r="E52" s="32" t="s">
        <v>5</v>
      </c>
      <c r="F52" s="32" t="s">
        <v>5</v>
      </c>
      <c r="G52" s="32" t="s">
        <v>5</v>
      </c>
      <c r="H52" s="32" t="s">
        <v>5</v>
      </c>
      <c r="I52" s="32" t="s">
        <v>5</v>
      </c>
      <c r="J52" s="32" t="s">
        <v>5</v>
      </c>
      <c r="K52" s="32" t="s">
        <v>5</v>
      </c>
      <c r="L52" s="32" t="s">
        <v>5</v>
      </c>
      <c r="M52" s="32" t="s">
        <v>5</v>
      </c>
      <c r="N52" s="32" t="s">
        <v>5</v>
      </c>
      <c r="O52" s="32" t="s">
        <v>5</v>
      </c>
      <c r="P52" s="32" t="s">
        <v>5</v>
      </c>
    </row>
    <row r="53" spans="2:16" ht="13.15" customHeight="1">
      <c r="B53" s="35" t="s">
        <v>515</v>
      </c>
      <c r="C53" s="36">
        <v>7720652.5500000967</v>
      </c>
      <c r="D53" s="36">
        <v>8608.8000000000029</v>
      </c>
      <c r="E53" s="36">
        <v>4183720.9399999655</v>
      </c>
      <c r="F53" s="36">
        <v>152.57999999999998</v>
      </c>
      <c r="G53" s="36">
        <v>812223.20999999926</v>
      </c>
      <c r="H53" s="36">
        <v>372.14</v>
      </c>
      <c r="I53" s="36">
        <v>3388.09</v>
      </c>
      <c r="J53" s="36">
        <v>40001.600000000049</v>
      </c>
      <c r="K53" s="36">
        <v>261476.67000000106</v>
      </c>
      <c r="L53" s="36">
        <v>2265260.019999919</v>
      </c>
      <c r="M53" s="36">
        <v>180381.22000000076</v>
      </c>
      <c r="N53" s="36">
        <v>78034118.609944239</v>
      </c>
      <c r="O53" s="36">
        <v>10436448.700001527</v>
      </c>
      <c r="P53" s="36">
        <v>103946805.12994577</v>
      </c>
    </row>
    <row r="54" spans="2:16" ht="13.15" customHeight="1">
      <c r="B54" s="38" t="s">
        <v>546</v>
      </c>
      <c r="C54" s="30"/>
      <c r="D54" s="30"/>
      <c r="E54" s="30"/>
      <c r="F54" s="30"/>
      <c r="G54" s="30"/>
      <c r="H54" s="30"/>
      <c r="I54" s="30"/>
      <c r="J54" s="30"/>
      <c r="K54" s="30"/>
      <c r="L54" s="30"/>
      <c r="M54" s="30"/>
      <c r="N54" s="30"/>
      <c r="O54" s="30"/>
      <c r="P54" s="30"/>
    </row>
    <row r="55" spans="2:16" ht="13.15" customHeight="1">
      <c r="B55" s="31" t="s">
        <v>14</v>
      </c>
      <c r="C55" s="30">
        <v>8161406.2700000284</v>
      </c>
      <c r="D55" s="30">
        <v>4285.6500000000005</v>
      </c>
      <c r="E55" s="30">
        <v>2005992.1200000031</v>
      </c>
      <c r="F55" s="30">
        <v>65568.939999999988</v>
      </c>
      <c r="G55" s="30">
        <v>546770.93000000052</v>
      </c>
      <c r="H55" s="30">
        <v>229169.11999999997</v>
      </c>
      <c r="I55" s="30">
        <v>234311.43999999994</v>
      </c>
      <c r="J55" s="30">
        <v>1045181.0000000005</v>
      </c>
      <c r="K55" s="30">
        <v>665213.00000000047</v>
      </c>
      <c r="L55" s="30">
        <v>118178.20999999992</v>
      </c>
      <c r="M55" s="30">
        <v>33022.149999999994</v>
      </c>
      <c r="N55" s="30">
        <v>3294398.3300000024</v>
      </c>
      <c r="O55" s="30">
        <v>243234.77</v>
      </c>
      <c r="P55" s="30">
        <v>16646731.930000046</v>
      </c>
    </row>
    <row r="56" spans="2:16" ht="13.15" customHeight="1">
      <c r="B56" s="31" t="s">
        <v>516</v>
      </c>
      <c r="C56" s="30">
        <v>11141660.039999954</v>
      </c>
      <c r="D56" s="30">
        <v>27113.809999999998</v>
      </c>
      <c r="E56" s="30">
        <v>1703600.3900000048</v>
      </c>
      <c r="F56" s="30">
        <v>7763.65</v>
      </c>
      <c r="G56" s="30">
        <v>428302.44000000012</v>
      </c>
      <c r="H56" s="30">
        <v>14853.220000000001</v>
      </c>
      <c r="I56" s="30">
        <v>201185.84999999998</v>
      </c>
      <c r="J56" s="30">
        <v>76913.170000000013</v>
      </c>
      <c r="K56" s="30">
        <v>220708.21000000002</v>
      </c>
      <c r="L56" s="30">
        <v>54892.229999999989</v>
      </c>
      <c r="M56" s="30">
        <v>3535.01</v>
      </c>
      <c r="N56" s="30">
        <v>2236535.5999999987</v>
      </c>
      <c r="O56" s="30">
        <v>97854.240000000063</v>
      </c>
      <c r="P56" s="30">
        <v>16214917.859999955</v>
      </c>
    </row>
    <row r="57" spans="2:16" ht="13.15" customHeight="1">
      <c r="B57" s="28" t="s">
        <v>517</v>
      </c>
      <c r="C57" s="30">
        <v>15160336.390000096</v>
      </c>
      <c r="D57" s="30">
        <v>17865.97</v>
      </c>
      <c r="E57" s="30">
        <v>1489462.519999994</v>
      </c>
      <c r="F57" s="30">
        <v>596.12</v>
      </c>
      <c r="G57" s="30">
        <v>199525.90999999983</v>
      </c>
      <c r="H57" s="30">
        <v>2688.66</v>
      </c>
      <c r="I57" s="30">
        <v>726999.99</v>
      </c>
      <c r="J57" s="30">
        <v>232961.64000000004</v>
      </c>
      <c r="K57" s="30">
        <v>474940.38000000542</v>
      </c>
      <c r="L57" s="30">
        <v>235130.43999999992</v>
      </c>
      <c r="M57" s="30">
        <v>15655.37</v>
      </c>
      <c r="N57" s="30">
        <v>3606681.4699999765</v>
      </c>
      <c r="O57" s="30">
        <v>592456.14000000036</v>
      </c>
      <c r="P57" s="30">
        <v>22755301.000000075</v>
      </c>
    </row>
    <row r="58" spans="2:16" ht="13.15" customHeight="1">
      <c r="B58" s="28" t="s">
        <v>518</v>
      </c>
      <c r="C58" s="30">
        <v>1215433.5000000545</v>
      </c>
      <c r="D58" s="30">
        <v>1884.4399999999998</v>
      </c>
      <c r="E58" s="30">
        <v>758519.95000003662</v>
      </c>
      <c r="F58" s="30">
        <v>0</v>
      </c>
      <c r="G58" s="30">
        <v>169205.84999999998</v>
      </c>
      <c r="H58" s="30">
        <v>173.10999999999999</v>
      </c>
      <c r="I58" s="30">
        <v>179.91999999999996</v>
      </c>
      <c r="J58" s="30">
        <v>39</v>
      </c>
      <c r="K58" s="30">
        <v>1681.98</v>
      </c>
      <c r="L58" s="30">
        <v>152037.31000000061</v>
      </c>
      <c r="M58" s="30">
        <v>18998.77000000003</v>
      </c>
      <c r="N58" s="30">
        <v>4034168.8599998318</v>
      </c>
      <c r="O58" s="30">
        <v>573983.38999999152</v>
      </c>
      <c r="P58" s="30">
        <v>6926306.0799999107</v>
      </c>
    </row>
    <row r="59" spans="2:16" ht="13.15" customHeight="1">
      <c r="B59" s="28" t="s">
        <v>9</v>
      </c>
      <c r="C59" s="30">
        <v>9582716.959999796</v>
      </c>
      <c r="D59" s="30">
        <v>4927.28</v>
      </c>
      <c r="E59" s="30">
        <v>150158.05000000022</v>
      </c>
      <c r="F59" s="30">
        <v>0</v>
      </c>
      <c r="G59" s="30">
        <v>2525.2099999999996</v>
      </c>
      <c r="H59" s="30">
        <v>73.8</v>
      </c>
      <c r="I59" s="30">
        <v>1153093.1000000022</v>
      </c>
      <c r="J59" s="30">
        <v>12733.300000000003</v>
      </c>
      <c r="K59" s="30">
        <v>78149.049999999988</v>
      </c>
      <c r="L59" s="30">
        <v>114318.87999999995</v>
      </c>
      <c r="M59" s="30">
        <v>63366.02</v>
      </c>
      <c r="N59" s="30">
        <v>725008.98999999778</v>
      </c>
      <c r="O59" s="30">
        <v>74770.480000000025</v>
      </c>
      <c r="P59" s="30">
        <v>11961841.119999794</v>
      </c>
    </row>
    <row r="60" spans="2:16" ht="13.15" customHeight="1">
      <c r="B60" s="31" t="s">
        <v>497</v>
      </c>
      <c r="C60" s="32" t="s">
        <v>5</v>
      </c>
      <c r="D60" s="32" t="s">
        <v>5</v>
      </c>
      <c r="E60" s="32" t="s">
        <v>5</v>
      </c>
      <c r="F60" s="32" t="s">
        <v>5</v>
      </c>
      <c r="G60" s="32" t="s">
        <v>5</v>
      </c>
      <c r="H60" s="32" t="s">
        <v>5</v>
      </c>
      <c r="I60" s="32" t="s">
        <v>5</v>
      </c>
      <c r="J60" s="32" t="s">
        <v>5</v>
      </c>
      <c r="K60" s="32" t="s">
        <v>5</v>
      </c>
      <c r="L60" s="32" t="s">
        <v>5</v>
      </c>
      <c r="M60" s="32" t="s">
        <v>5</v>
      </c>
      <c r="N60" s="32" t="s">
        <v>5</v>
      </c>
      <c r="O60" s="32" t="s">
        <v>5</v>
      </c>
      <c r="P60" s="32" t="s">
        <v>5</v>
      </c>
    </row>
    <row r="61" spans="2:16" ht="13.15" customHeight="1">
      <c r="B61" s="39" t="s">
        <v>519</v>
      </c>
      <c r="C61" s="40">
        <v>603389.85999999358</v>
      </c>
      <c r="D61" s="40">
        <v>166.04999999999998</v>
      </c>
      <c r="E61" s="40">
        <v>73109.170000000231</v>
      </c>
      <c r="F61" s="40">
        <v>0</v>
      </c>
      <c r="G61" s="40">
        <v>2304.41</v>
      </c>
      <c r="H61" s="40">
        <v>73.8</v>
      </c>
      <c r="I61" s="40">
        <v>0</v>
      </c>
      <c r="J61" s="40">
        <v>0</v>
      </c>
      <c r="K61" s="40">
        <v>0</v>
      </c>
      <c r="L61" s="40">
        <v>22124.149999999972</v>
      </c>
      <c r="M61" s="40">
        <v>866.22</v>
      </c>
      <c r="N61" s="40">
        <v>422913.73999999615</v>
      </c>
      <c r="O61" s="40">
        <v>38380.650000000118</v>
      </c>
      <c r="P61" s="40">
        <v>1163328.04999999</v>
      </c>
    </row>
    <row r="62" spans="2:16" ht="13.15" customHeight="1">
      <c r="B62" s="35" t="s">
        <v>520</v>
      </c>
      <c r="C62" s="36">
        <v>45261553.159999922</v>
      </c>
      <c r="D62" s="36">
        <v>56077.15</v>
      </c>
      <c r="E62" s="36">
        <v>6107733.0300000384</v>
      </c>
      <c r="F62" s="36">
        <v>73928.709999999977</v>
      </c>
      <c r="G62" s="36">
        <v>1346330.3400000003</v>
      </c>
      <c r="H62" s="36">
        <v>246957.90999999995</v>
      </c>
      <c r="I62" s="36">
        <v>2315770.3000000017</v>
      </c>
      <c r="J62" s="36">
        <v>1367828.1100000006</v>
      </c>
      <c r="K62" s="36">
        <v>1440692.6200000059</v>
      </c>
      <c r="L62" s="36">
        <v>674557.0700000003</v>
      </c>
      <c r="M62" s="36">
        <v>134577.32000000004</v>
      </c>
      <c r="N62" s="36">
        <v>13896793.249999808</v>
      </c>
      <c r="O62" s="36">
        <v>1582299.0199999919</v>
      </c>
      <c r="P62" s="36">
        <v>74505097.989999771</v>
      </c>
    </row>
    <row r="63" spans="2:16" ht="13.15" customHeight="1">
      <c r="B63" s="38" t="s">
        <v>521</v>
      </c>
      <c r="C63" s="40">
        <v>56261975.490002222</v>
      </c>
      <c r="D63" s="40">
        <v>6030.7599999999993</v>
      </c>
      <c r="E63" s="40">
        <v>4335943.470000186</v>
      </c>
      <c r="F63" s="40">
        <v>555.53</v>
      </c>
      <c r="G63" s="40">
        <v>215458.84999999983</v>
      </c>
      <c r="H63" s="40">
        <v>781.48</v>
      </c>
      <c r="I63" s="40">
        <v>4912.4700000000012</v>
      </c>
      <c r="J63" s="40">
        <v>7390.7400000000189</v>
      </c>
      <c r="K63" s="40">
        <v>60071.300000000549</v>
      </c>
      <c r="L63" s="40">
        <v>10477557.820000274</v>
      </c>
      <c r="M63" s="40">
        <v>16722279.02000564</v>
      </c>
      <c r="N63" s="40">
        <v>64023779.009996563</v>
      </c>
      <c r="O63" s="40">
        <v>5036542.5800000979</v>
      </c>
      <c r="P63" s="40">
        <v>157153278.52000496</v>
      </c>
    </row>
    <row r="64" spans="2:16" ht="13.15" customHeight="1">
      <c r="B64" s="38" t="s">
        <v>522</v>
      </c>
      <c r="C64" s="40">
        <v>729382252.18997979</v>
      </c>
      <c r="D64" s="40">
        <v>3290373.6700000013</v>
      </c>
      <c r="E64" s="40">
        <v>205736291.1500009</v>
      </c>
      <c r="F64" s="40">
        <v>20850793.280000024</v>
      </c>
      <c r="G64" s="40">
        <v>57557862.609999351</v>
      </c>
      <c r="H64" s="40">
        <v>84208107.759999514</v>
      </c>
      <c r="I64" s="40">
        <v>49924444.110000111</v>
      </c>
      <c r="J64" s="40">
        <v>133838404.8600003</v>
      </c>
      <c r="K64" s="40">
        <v>57563957.100001752</v>
      </c>
      <c r="L64" s="40">
        <v>29263445.010000166</v>
      </c>
      <c r="M64" s="40">
        <v>19478479.680005647</v>
      </c>
      <c r="N64" s="40">
        <v>535831340.34991091</v>
      </c>
      <c r="O64" s="40">
        <v>56707547.560001604</v>
      </c>
      <c r="P64" s="40">
        <v>1983633299.3299</v>
      </c>
    </row>
    <row r="65" spans="2:16" ht="13.15" customHeight="1">
      <c r="B65" s="41"/>
      <c r="C65" s="41"/>
      <c r="D65" s="41"/>
      <c r="E65" s="41"/>
      <c r="F65" s="41"/>
      <c r="G65" s="41"/>
      <c r="H65" s="41"/>
      <c r="I65" s="41"/>
      <c r="J65" s="41"/>
      <c r="K65" s="41"/>
      <c r="L65" s="41"/>
      <c r="M65" s="41"/>
      <c r="N65" s="41"/>
      <c r="O65" s="41"/>
      <c r="P65" s="41"/>
    </row>
    <row r="66" spans="2:16" ht="13.15" customHeight="1">
      <c r="B66" s="63" t="s">
        <v>556</v>
      </c>
      <c r="C66" s="41"/>
      <c r="D66" s="41"/>
      <c r="E66" s="41"/>
      <c r="F66" s="41"/>
      <c r="G66" s="41"/>
      <c r="H66" s="41"/>
      <c r="I66" s="41"/>
      <c r="J66" s="41"/>
      <c r="K66" s="41"/>
      <c r="L66" s="41"/>
      <c r="M66" s="41"/>
      <c r="N66" s="41"/>
      <c r="O66" s="41"/>
      <c r="P66" s="41"/>
    </row>
    <row r="67" spans="2:16" ht="13.15" customHeight="1">
      <c r="B67" s="41"/>
      <c r="C67" s="41"/>
      <c r="D67" s="41"/>
      <c r="E67" s="41"/>
      <c r="F67" s="41"/>
      <c r="G67" s="41"/>
      <c r="H67" s="41"/>
      <c r="I67" s="41"/>
      <c r="J67" s="41"/>
      <c r="K67" s="41"/>
      <c r="L67" s="41"/>
      <c r="M67" s="41"/>
      <c r="N67" s="41"/>
      <c r="O67" s="41"/>
      <c r="P67" s="41"/>
    </row>
  </sheetData>
  <printOptions horizontalCentered="1"/>
  <pageMargins left="0.7" right="0.7" top="0.75" bottom="0.75" header="0.3" footer="0.3"/>
  <pageSetup scale="52" orientation="landscape" useFirstPageNumber="1" r:id="rId1"/>
  <headerFooter scaleWithDoc="0">
    <oddFooter>&amp;L&amp;D&amp;CMilliman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5">
    <pageSetUpPr fitToPage="1"/>
  </sheetPr>
  <dimension ref="B2:P67"/>
  <sheetViews>
    <sheetView view="pageBreakPreview" zoomScaleNormal="100" zoomScaleSheetLayoutView="100" workbookViewId="0"/>
  </sheetViews>
  <sheetFormatPr defaultRowHeight="12.75"/>
  <cols>
    <col min="2" max="2" width="33.28515625" bestFit="1" customWidth="1"/>
    <col min="3" max="6" width="13.5703125" customWidth="1"/>
    <col min="7" max="7" width="18.42578125" customWidth="1"/>
    <col min="8" max="8" width="17.28515625" customWidth="1"/>
    <col min="9" max="10" width="14.28515625" customWidth="1"/>
    <col min="11" max="16" width="13.5703125" customWidth="1"/>
  </cols>
  <sheetData>
    <row r="2" spans="2:16" ht="13.15" customHeight="1">
      <c r="B2" s="159" t="s">
        <v>547</v>
      </c>
      <c r="C2" s="159"/>
      <c r="D2" s="159"/>
      <c r="E2" s="159"/>
      <c r="F2" s="159"/>
      <c r="G2" s="159"/>
      <c r="H2" s="159"/>
      <c r="I2" s="159"/>
      <c r="J2" s="159"/>
      <c r="K2" s="159"/>
      <c r="L2" s="159"/>
      <c r="M2" s="159"/>
      <c r="N2" s="159"/>
      <c r="O2" s="159"/>
      <c r="P2" s="159"/>
    </row>
    <row r="3" spans="2:16" ht="13.15" customHeight="1">
      <c r="B3" s="159" t="s">
        <v>1</v>
      </c>
      <c r="C3" s="159"/>
      <c r="D3" s="159"/>
      <c r="E3" s="159"/>
      <c r="F3" s="159"/>
      <c r="G3" s="159"/>
      <c r="H3" s="159"/>
      <c r="I3" s="159"/>
      <c r="J3" s="159"/>
      <c r="K3" s="159"/>
      <c r="L3" s="159"/>
      <c r="M3" s="159"/>
      <c r="N3" s="159"/>
      <c r="O3" s="159"/>
      <c r="P3" s="159"/>
    </row>
    <row r="4" spans="2:16" ht="13.15" customHeight="1">
      <c r="B4" s="159" t="s">
        <v>523</v>
      </c>
      <c r="C4" s="159"/>
      <c r="D4" s="159"/>
      <c r="E4" s="159"/>
      <c r="F4" s="159"/>
      <c r="G4" s="159"/>
      <c r="H4" s="159"/>
      <c r="I4" s="159"/>
      <c r="J4" s="159"/>
      <c r="K4" s="159"/>
      <c r="L4" s="159"/>
      <c r="M4" s="159"/>
      <c r="N4" s="159"/>
      <c r="O4" s="159"/>
      <c r="P4" s="159"/>
    </row>
    <row r="5" spans="2:16" ht="13.15" customHeight="1">
      <c r="B5" s="159" t="s">
        <v>548</v>
      </c>
      <c r="C5" s="159"/>
      <c r="D5" s="159"/>
      <c r="E5" s="159"/>
      <c r="F5" s="159"/>
      <c r="G5" s="159"/>
      <c r="H5" s="159"/>
      <c r="I5" s="159"/>
      <c r="J5" s="159"/>
      <c r="K5" s="159"/>
      <c r="L5" s="159"/>
      <c r="M5" s="159"/>
      <c r="N5" s="159"/>
      <c r="O5" s="159"/>
      <c r="P5" s="159"/>
    </row>
    <row r="6" spans="2:16" ht="13.15" customHeight="1">
      <c r="B6" s="158"/>
      <c r="C6" s="158"/>
      <c r="D6" s="158"/>
      <c r="E6" s="158"/>
      <c r="F6" s="158"/>
      <c r="G6" s="158"/>
      <c r="H6" s="158"/>
      <c r="I6" s="158"/>
      <c r="J6" s="158"/>
      <c r="K6" s="158"/>
      <c r="L6" s="158"/>
      <c r="M6" s="158"/>
      <c r="N6" s="158"/>
      <c r="O6" s="158"/>
      <c r="P6" s="158"/>
    </row>
    <row r="7" spans="2:16" ht="13.15" customHeight="1">
      <c r="B7" s="23" t="s">
        <v>492</v>
      </c>
      <c r="C7" s="42">
        <v>769034</v>
      </c>
      <c r="D7" s="42">
        <v>1093</v>
      </c>
      <c r="E7" s="42">
        <v>510748</v>
      </c>
      <c r="F7" s="42">
        <v>510748</v>
      </c>
      <c r="G7" s="42">
        <v>135342</v>
      </c>
      <c r="H7" s="42">
        <v>135342</v>
      </c>
      <c r="I7" s="42">
        <v>6314</v>
      </c>
      <c r="J7" s="42">
        <v>76083</v>
      </c>
      <c r="K7" s="42">
        <v>258928</v>
      </c>
      <c r="L7" s="42">
        <v>77042</v>
      </c>
      <c r="M7" s="42">
        <v>5473</v>
      </c>
      <c r="N7" s="42">
        <v>3170515</v>
      </c>
      <c r="O7" s="42">
        <v>334230</v>
      </c>
      <c r="P7" s="42">
        <v>5344802</v>
      </c>
    </row>
    <row r="8" spans="2:16" ht="13.15" customHeight="1">
      <c r="B8" s="24"/>
      <c r="C8" s="24"/>
      <c r="D8" s="24"/>
      <c r="E8" s="24"/>
      <c r="F8" s="24"/>
      <c r="G8" s="24"/>
      <c r="H8" s="24"/>
      <c r="I8" s="24"/>
      <c r="J8" s="24"/>
      <c r="K8" s="24"/>
      <c r="L8" s="24"/>
      <c r="M8" s="24"/>
      <c r="N8" s="24"/>
      <c r="O8" s="24"/>
      <c r="P8" s="24"/>
    </row>
    <row r="9" spans="2:16" ht="13.15" customHeight="1">
      <c r="B9" s="26"/>
      <c r="C9" s="43" t="s">
        <v>525</v>
      </c>
      <c r="D9" s="43"/>
      <c r="E9" s="43"/>
      <c r="F9" s="43"/>
      <c r="G9" s="43"/>
      <c r="H9" s="43"/>
      <c r="I9" s="43"/>
      <c r="J9" s="43"/>
      <c r="K9" s="43"/>
      <c r="L9" s="43"/>
      <c r="M9" s="43"/>
      <c r="N9" s="43"/>
      <c r="O9" s="43"/>
      <c r="P9" s="43"/>
    </row>
    <row r="10" spans="2:16" ht="39.6" customHeight="1">
      <c r="B10" s="25" t="s">
        <v>526</v>
      </c>
      <c r="C10" s="44" t="s">
        <v>527</v>
      </c>
      <c r="D10" s="44" t="s">
        <v>528</v>
      </c>
      <c r="E10" s="44" t="s">
        <v>529</v>
      </c>
      <c r="F10" s="44" t="s">
        <v>530</v>
      </c>
      <c r="G10" s="44" t="s">
        <v>531</v>
      </c>
      <c r="H10" s="44" t="s">
        <v>532</v>
      </c>
      <c r="I10" s="44" t="s">
        <v>533</v>
      </c>
      <c r="J10" s="44" t="s">
        <v>534</v>
      </c>
      <c r="K10" s="44" t="s">
        <v>535</v>
      </c>
      <c r="L10" s="44" t="s">
        <v>536</v>
      </c>
      <c r="M10" s="44" t="s">
        <v>537</v>
      </c>
      <c r="N10" s="44" t="s">
        <v>538</v>
      </c>
      <c r="O10" s="44" t="s">
        <v>539</v>
      </c>
      <c r="P10" s="44" t="s">
        <v>540</v>
      </c>
    </row>
    <row r="11" spans="2:16" ht="13.15" customHeight="1">
      <c r="B11" s="27" t="s">
        <v>541</v>
      </c>
      <c r="C11" s="29"/>
      <c r="D11" s="41"/>
      <c r="E11" s="41"/>
      <c r="F11" s="41"/>
      <c r="G11" s="41"/>
      <c r="H11" s="41"/>
      <c r="I11" s="41"/>
      <c r="J11" s="41"/>
      <c r="K11" s="41"/>
      <c r="L11" s="41"/>
      <c r="M11" s="41"/>
      <c r="N11" s="41"/>
      <c r="O11" s="41"/>
      <c r="P11" s="41"/>
    </row>
    <row r="12" spans="2:16" ht="13.15" customHeight="1">
      <c r="B12" s="28" t="s">
        <v>493</v>
      </c>
      <c r="C12" s="29">
        <v>63.937436368222947</v>
      </c>
      <c r="D12" s="29">
        <v>95.401088746569073</v>
      </c>
      <c r="E12" s="29">
        <v>10.864373546249816</v>
      </c>
      <c r="F12" s="29">
        <v>0</v>
      </c>
      <c r="G12" s="29">
        <v>2.5487459177491094</v>
      </c>
      <c r="H12" s="29">
        <v>5.0986759468605453E-2</v>
      </c>
      <c r="I12" s="29">
        <v>272.99356192587908</v>
      </c>
      <c r="J12" s="29">
        <v>35.848217998764518</v>
      </c>
      <c r="K12" s="29">
        <v>20.070859582586678</v>
      </c>
      <c r="L12" s="29">
        <v>6.1418854650709998</v>
      </c>
      <c r="M12" s="29">
        <v>9.6706248858030328</v>
      </c>
      <c r="N12" s="29">
        <v>3.207678105922855</v>
      </c>
      <c r="O12" s="29">
        <v>2.4055030667504416</v>
      </c>
      <c r="P12" s="29">
        <v>14.279905611096531</v>
      </c>
    </row>
    <row r="13" spans="2:16" ht="13.15" customHeight="1">
      <c r="B13" s="28" t="s">
        <v>4</v>
      </c>
      <c r="C13" s="29">
        <v>86.351120899726141</v>
      </c>
      <c r="D13" s="29">
        <v>108.14279963403477</v>
      </c>
      <c r="E13" s="29">
        <v>22.609623943706097</v>
      </c>
      <c r="F13" s="29">
        <v>0</v>
      </c>
      <c r="G13" s="29">
        <v>5.3799854442818935</v>
      </c>
      <c r="H13" s="29">
        <v>7.0604247018663843E-2</v>
      </c>
      <c r="I13" s="29">
        <v>859.70655210643031</v>
      </c>
      <c r="J13" s="29">
        <v>91.706321254419535</v>
      </c>
      <c r="K13" s="29">
        <v>14.994066149663228</v>
      </c>
      <c r="L13" s="29">
        <v>11.562967861685832</v>
      </c>
      <c r="M13" s="29">
        <v>9.5916681892928928</v>
      </c>
      <c r="N13" s="29">
        <v>3.9084856245751882</v>
      </c>
      <c r="O13" s="29">
        <v>4.2744122011788299</v>
      </c>
      <c r="P13" s="29">
        <v>20.554999631417591</v>
      </c>
    </row>
    <row r="14" spans="2:16" ht="13.15" customHeight="1">
      <c r="B14" s="28" t="s">
        <v>494</v>
      </c>
      <c r="C14" s="29">
        <v>3.7079357349610027</v>
      </c>
      <c r="D14" s="29">
        <v>0</v>
      </c>
      <c r="E14" s="29">
        <v>3.7323940573433476</v>
      </c>
      <c r="F14" s="29">
        <v>31.770799415758876</v>
      </c>
      <c r="G14" s="29">
        <v>32.648492633476671</v>
      </c>
      <c r="H14" s="29">
        <v>482.4113869308826</v>
      </c>
      <c r="I14" s="29">
        <v>4079.1066012036736</v>
      </c>
      <c r="J14" s="29">
        <v>1222.9545205893487</v>
      </c>
      <c r="K14" s="29">
        <v>0.42045730859543973</v>
      </c>
      <c r="L14" s="29">
        <v>1.1665255315282574</v>
      </c>
      <c r="M14" s="29">
        <v>1.3556696510140691</v>
      </c>
      <c r="N14" s="29">
        <v>1.2235584250508196</v>
      </c>
      <c r="O14" s="29">
        <v>1.2845965652395057</v>
      </c>
      <c r="P14" s="29">
        <v>40.040827716349249</v>
      </c>
    </row>
    <row r="15" spans="2:16" ht="13.15" customHeight="1">
      <c r="B15" s="28" t="s">
        <v>495</v>
      </c>
      <c r="C15" s="29">
        <v>31.956945908763487</v>
      </c>
      <c r="D15" s="29">
        <v>0</v>
      </c>
      <c r="E15" s="29">
        <v>7.7467248819378627</v>
      </c>
      <c r="F15" s="29">
        <v>0</v>
      </c>
      <c r="G15" s="29">
        <v>1.823168861107417</v>
      </c>
      <c r="H15" s="29">
        <v>0</v>
      </c>
      <c r="I15" s="29">
        <v>0</v>
      </c>
      <c r="J15" s="29">
        <v>0</v>
      </c>
      <c r="K15" s="29">
        <v>0</v>
      </c>
      <c r="L15" s="29">
        <v>89.313483294826113</v>
      </c>
      <c r="M15" s="29">
        <v>279.72792801023206</v>
      </c>
      <c r="N15" s="29">
        <v>6.2041253739534499</v>
      </c>
      <c r="O15" s="29">
        <v>5.5424215360679767</v>
      </c>
      <c r="P15" s="29">
        <v>10.985235737451085</v>
      </c>
    </row>
    <row r="16" spans="2:16" ht="13.15" customHeight="1">
      <c r="B16" s="28" t="s">
        <v>496</v>
      </c>
      <c r="C16" s="29">
        <v>1.8584483910984431E-3</v>
      </c>
      <c r="D16" s="29">
        <v>0</v>
      </c>
      <c r="E16" s="29">
        <v>0</v>
      </c>
      <c r="F16" s="29">
        <v>0</v>
      </c>
      <c r="G16" s="29">
        <v>0</v>
      </c>
      <c r="H16" s="29">
        <v>0</v>
      </c>
      <c r="I16" s="29">
        <v>0</v>
      </c>
      <c r="J16" s="29">
        <v>0</v>
      </c>
      <c r="K16" s="29">
        <v>0</v>
      </c>
      <c r="L16" s="29">
        <v>0</v>
      </c>
      <c r="M16" s="29">
        <v>0</v>
      </c>
      <c r="N16" s="29">
        <v>0</v>
      </c>
      <c r="O16" s="29">
        <v>0</v>
      </c>
      <c r="P16" s="29">
        <v>2.6740186072374619E-4</v>
      </c>
    </row>
    <row r="17" spans="2:16" ht="13.15" customHeight="1">
      <c r="B17" s="31" t="s">
        <v>497</v>
      </c>
      <c r="C17" s="32" t="s">
        <v>5</v>
      </c>
      <c r="D17" s="32" t="s">
        <v>5</v>
      </c>
      <c r="E17" s="32" t="s">
        <v>5</v>
      </c>
      <c r="F17" s="32" t="s">
        <v>5</v>
      </c>
      <c r="G17" s="32" t="s">
        <v>5</v>
      </c>
      <c r="H17" s="32" t="s">
        <v>5</v>
      </c>
      <c r="I17" s="32" t="s">
        <v>5</v>
      </c>
      <c r="J17" s="32" t="s">
        <v>5</v>
      </c>
      <c r="K17" s="32" t="s">
        <v>5</v>
      </c>
      <c r="L17" s="32" t="s">
        <v>5</v>
      </c>
      <c r="M17" s="32" t="s">
        <v>5</v>
      </c>
      <c r="N17" s="32" t="s">
        <v>5</v>
      </c>
      <c r="O17" s="32" t="s">
        <v>5</v>
      </c>
      <c r="P17" s="32" t="s">
        <v>5</v>
      </c>
    </row>
    <row r="18" spans="2:16" ht="13.15" customHeight="1">
      <c r="B18" s="33" t="s">
        <v>498</v>
      </c>
      <c r="C18" s="34">
        <v>5.7492104250267211</v>
      </c>
      <c r="D18" s="34">
        <v>0</v>
      </c>
      <c r="E18" s="34">
        <v>0.11281220876048462</v>
      </c>
      <c r="F18" s="34">
        <v>0</v>
      </c>
      <c r="G18" s="34">
        <v>0.10262926512095284</v>
      </c>
      <c r="H18" s="34">
        <v>0</v>
      </c>
      <c r="I18" s="34">
        <v>0</v>
      </c>
      <c r="J18" s="34">
        <v>0</v>
      </c>
      <c r="K18" s="34">
        <v>0</v>
      </c>
      <c r="L18" s="34">
        <v>71.149049609303916</v>
      </c>
      <c r="M18" s="34">
        <v>161.53789329435409</v>
      </c>
      <c r="N18" s="34">
        <v>4.2386656489560899</v>
      </c>
      <c r="O18" s="34">
        <v>3.4795707446967654</v>
      </c>
      <c r="P18" s="34">
        <v>4.7635326565885903</v>
      </c>
    </row>
    <row r="19" spans="2:16" ht="13.15" customHeight="1">
      <c r="B19" s="35" t="s">
        <v>499</v>
      </c>
      <c r="C19" s="37">
        <v>185.95529736006469</v>
      </c>
      <c r="D19" s="37">
        <v>203.54388838060385</v>
      </c>
      <c r="E19" s="37">
        <v>44.953116429237127</v>
      </c>
      <c r="F19" s="37">
        <v>31.770799415758876</v>
      </c>
      <c r="G19" s="37">
        <v>42.400392856615092</v>
      </c>
      <c r="H19" s="37">
        <v>482.53297793736988</v>
      </c>
      <c r="I19" s="37">
        <v>5211.8067152359827</v>
      </c>
      <c r="J19" s="37">
        <v>1350.5090598425327</v>
      </c>
      <c r="K19" s="37">
        <v>35.485383040845342</v>
      </c>
      <c r="L19" s="37">
        <v>108.1848621531112</v>
      </c>
      <c r="M19" s="37">
        <v>300.34589073634208</v>
      </c>
      <c r="N19" s="37">
        <v>14.543847529502312</v>
      </c>
      <c r="O19" s="37">
        <v>13.506933369236753</v>
      </c>
      <c r="P19" s="37">
        <v>85.861236098175198</v>
      </c>
    </row>
    <row r="20" spans="2:16" ht="13.15" customHeight="1">
      <c r="B20" s="38" t="s">
        <v>542</v>
      </c>
      <c r="C20" s="29"/>
      <c r="D20" s="29"/>
      <c r="E20" s="29"/>
      <c r="F20" s="29"/>
      <c r="G20" s="29"/>
      <c r="H20" s="29"/>
      <c r="I20" s="29"/>
      <c r="J20" s="29"/>
      <c r="K20" s="29"/>
      <c r="L20" s="29"/>
      <c r="M20" s="29"/>
      <c r="N20" s="29"/>
      <c r="O20" s="29"/>
      <c r="P20" s="29"/>
    </row>
    <row r="21" spans="2:16" ht="13.15" customHeight="1">
      <c r="B21" s="28" t="s">
        <v>7</v>
      </c>
      <c r="C21" s="29">
        <v>31.44196052450134</v>
      </c>
      <c r="D21" s="29">
        <v>24.021976212259837</v>
      </c>
      <c r="E21" s="29">
        <v>32.247650348117318</v>
      </c>
      <c r="F21" s="29">
        <v>2.0296232192783915E-2</v>
      </c>
      <c r="G21" s="29">
        <v>32.851891652258907</v>
      </c>
      <c r="H21" s="29">
        <v>0.25710688478077764</v>
      </c>
      <c r="I21" s="29">
        <v>42.033712385175818</v>
      </c>
      <c r="J21" s="29">
        <v>19.228585623595183</v>
      </c>
      <c r="K21" s="29">
        <v>24.445167305197348</v>
      </c>
      <c r="L21" s="29">
        <v>8.5925038290802362</v>
      </c>
      <c r="M21" s="29">
        <v>19.575306047871369</v>
      </c>
      <c r="N21" s="29">
        <v>10.591135673540718</v>
      </c>
      <c r="O21" s="29">
        <v>7.76156541902286</v>
      </c>
      <c r="P21" s="29">
        <v>16.870325491944456</v>
      </c>
    </row>
    <row r="22" spans="2:16" ht="13.15" customHeight="1">
      <c r="B22" s="28" t="s">
        <v>500</v>
      </c>
      <c r="C22" s="29">
        <v>0</v>
      </c>
      <c r="D22" s="29">
        <v>0</v>
      </c>
      <c r="E22" s="29">
        <v>0</v>
      </c>
      <c r="F22" s="29">
        <v>0</v>
      </c>
      <c r="G22" s="29">
        <v>0</v>
      </c>
      <c r="H22" s="29">
        <v>0</v>
      </c>
      <c r="I22" s="29">
        <v>0</v>
      </c>
      <c r="J22" s="29">
        <v>2.0159562582968598E-3</v>
      </c>
      <c r="K22" s="29">
        <v>4.2213279367237224E-3</v>
      </c>
      <c r="L22" s="29">
        <v>0</v>
      </c>
      <c r="M22" s="29">
        <v>0</v>
      </c>
      <c r="N22" s="29">
        <v>9.8208966051256674E-4</v>
      </c>
      <c r="O22" s="29">
        <v>1.4080124465188642E-4</v>
      </c>
      <c r="P22" s="29">
        <v>8.2457497957828948E-4</v>
      </c>
    </row>
    <row r="23" spans="2:16" ht="13.15" customHeight="1">
      <c r="B23" s="28" t="s">
        <v>501</v>
      </c>
      <c r="C23" s="29">
        <v>31.959838381663818</v>
      </c>
      <c r="D23" s="29">
        <v>392.75512351326728</v>
      </c>
      <c r="E23" s="29">
        <v>22.057568585680819</v>
      </c>
      <c r="F23" s="29">
        <v>1.3997489955907808E-2</v>
      </c>
      <c r="G23" s="29">
        <v>26.05975417830421</v>
      </c>
      <c r="H23" s="29">
        <v>0.21642158383945853</v>
      </c>
      <c r="I23" s="29">
        <v>28.80910199556542</v>
      </c>
      <c r="J23" s="29">
        <v>8.4857744831304878</v>
      </c>
      <c r="K23" s="29">
        <v>8.4032543023542772</v>
      </c>
      <c r="L23" s="29">
        <v>5.1989429142545642</v>
      </c>
      <c r="M23" s="29">
        <v>9.8888050429380776</v>
      </c>
      <c r="N23" s="29">
        <v>4.4883600172213489</v>
      </c>
      <c r="O23" s="29">
        <v>4.3396833916763473</v>
      </c>
      <c r="P23" s="29">
        <v>11.034206191362061</v>
      </c>
    </row>
    <row r="24" spans="2:16" ht="13.15" customHeight="1">
      <c r="B24" s="28" t="s">
        <v>502</v>
      </c>
      <c r="C24" s="29">
        <v>8.5241191286731546</v>
      </c>
      <c r="D24" s="29">
        <v>0</v>
      </c>
      <c r="E24" s="29">
        <v>1.1941446662541997E-2</v>
      </c>
      <c r="F24" s="29">
        <v>0</v>
      </c>
      <c r="G24" s="29">
        <v>8.3492190155310254E-4</v>
      </c>
      <c r="H24" s="29">
        <v>0</v>
      </c>
      <c r="I24" s="29">
        <v>0</v>
      </c>
      <c r="J24" s="29">
        <v>0</v>
      </c>
      <c r="K24" s="29">
        <v>0</v>
      </c>
      <c r="L24" s="29">
        <v>12.314688611406773</v>
      </c>
      <c r="M24" s="29">
        <v>1.0151945916316463</v>
      </c>
      <c r="N24" s="29">
        <v>5.1738576855810541</v>
      </c>
      <c r="O24" s="29">
        <v>2.6393365048020834</v>
      </c>
      <c r="P24" s="29">
        <v>4.6403576297120166</v>
      </c>
    </row>
    <row r="25" spans="2:16" ht="13.15" customHeight="1">
      <c r="B25" s="31" t="s">
        <v>8</v>
      </c>
      <c r="C25" s="29">
        <v>39.67204875206945</v>
      </c>
      <c r="D25" s="29">
        <v>639.64591033851821</v>
      </c>
      <c r="E25" s="29">
        <v>12.149979735603411</v>
      </c>
      <c r="F25" s="29">
        <v>8.4774879196785873E-3</v>
      </c>
      <c r="G25" s="29">
        <v>10.737280371207817</v>
      </c>
      <c r="H25" s="29">
        <v>0.16341438725598853</v>
      </c>
      <c r="I25" s="29">
        <v>171.79002058916703</v>
      </c>
      <c r="J25" s="29">
        <v>1.2953521811705633</v>
      </c>
      <c r="K25" s="29">
        <v>2.322332308595441</v>
      </c>
      <c r="L25" s="29">
        <v>0.99792321071623291</v>
      </c>
      <c r="M25" s="29">
        <v>0.91942079298373836</v>
      </c>
      <c r="N25" s="29">
        <v>1.4960451062366802</v>
      </c>
      <c r="O25" s="29">
        <v>1.2277184573497291</v>
      </c>
      <c r="P25" s="29">
        <v>8.5903197106270657</v>
      </c>
    </row>
    <row r="26" spans="2:16" ht="13.15" customHeight="1">
      <c r="B26" s="28" t="s">
        <v>9</v>
      </c>
      <c r="C26" s="29">
        <v>85.599560071459038</v>
      </c>
      <c r="D26" s="29">
        <v>321.51659652333024</v>
      </c>
      <c r="E26" s="29">
        <v>46.08246285839482</v>
      </c>
      <c r="F26" s="29">
        <v>3.4077177003140488E-2</v>
      </c>
      <c r="G26" s="29">
        <v>41.063119947983772</v>
      </c>
      <c r="H26" s="29">
        <v>0.39172186017644178</v>
      </c>
      <c r="I26" s="29">
        <v>162.37953120050585</v>
      </c>
      <c r="J26" s="29">
        <v>22.090047448181437</v>
      </c>
      <c r="K26" s="29">
        <v>20.191039980226154</v>
      </c>
      <c r="L26" s="29">
        <v>16.822140261156154</v>
      </c>
      <c r="M26" s="29">
        <v>20.802123150009137</v>
      </c>
      <c r="N26" s="29">
        <v>13.28320015202501</v>
      </c>
      <c r="O26" s="29">
        <v>10.632252191604668</v>
      </c>
      <c r="P26" s="29">
        <v>28.131431787368626</v>
      </c>
    </row>
    <row r="27" spans="2:16" ht="13.15" customHeight="1">
      <c r="B27" s="31" t="s">
        <v>497</v>
      </c>
      <c r="C27" s="32" t="s">
        <v>5</v>
      </c>
      <c r="D27" s="32" t="s">
        <v>5</v>
      </c>
      <c r="E27" s="32" t="s">
        <v>5</v>
      </c>
      <c r="F27" s="32" t="s">
        <v>5</v>
      </c>
      <c r="G27" s="32" t="s">
        <v>5</v>
      </c>
      <c r="H27" s="32" t="s">
        <v>5</v>
      </c>
      <c r="I27" s="32" t="s">
        <v>5</v>
      </c>
      <c r="J27" s="32" t="s">
        <v>5</v>
      </c>
      <c r="K27" s="32" t="s">
        <v>5</v>
      </c>
      <c r="L27" s="32" t="s">
        <v>5</v>
      </c>
      <c r="M27" s="32" t="s">
        <v>5</v>
      </c>
      <c r="N27" s="32" t="s">
        <v>5</v>
      </c>
      <c r="O27" s="32" t="s">
        <v>5</v>
      </c>
      <c r="P27" s="32" t="s">
        <v>5</v>
      </c>
    </row>
    <row r="28" spans="2:16" ht="13.15" customHeight="1">
      <c r="B28" s="33" t="s">
        <v>503</v>
      </c>
      <c r="C28" s="34">
        <v>8.5914653708419024</v>
      </c>
      <c r="D28" s="34">
        <v>0</v>
      </c>
      <c r="E28" s="34">
        <v>1.2000790996734201E-2</v>
      </c>
      <c r="F28" s="34">
        <v>0</v>
      </c>
      <c r="G28" s="34">
        <v>8.3492190155310254E-4</v>
      </c>
      <c r="H28" s="34">
        <v>0</v>
      </c>
      <c r="I28" s="34">
        <v>0</v>
      </c>
      <c r="J28" s="34">
        <v>0</v>
      </c>
      <c r="K28" s="34">
        <v>0</v>
      </c>
      <c r="L28" s="34">
        <v>12.337467744866442</v>
      </c>
      <c r="M28" s="34">
        <v>1.0554175041110909</v>
      </c>
      <c r="N28" s="34">
        <v>5.2029285494627899</v>
      </c>
      <c r="O28" s="34">
        <v>2.6575404063070347</v>
      </c>
      <c r="P28" s="34">
        <v>4.6688059894454543</v>
      </c>
    </row>
    <row r="29" spans="2:16" ht="13.15" customHeight="1">
      <c r="B29" s="35" t="s">
        <v>504</v>
      </c>
      <c r="C29" s="37">
        <v>197.19752685836681</v>
      </c>
      <c r="D29" s="37">
        <v>1377.9396065873755</v>
      </c>
      <c r="E29" s="37">
        <v>112.54960297445891</v>
      </c>
      <c r="F29" s="37">
        <v>7.6848387071510801E-2</v>
      </c>
      <c r="G29" s="37">
        <v>110.71288107165626</v>
      </c>
      <c r="H29" s="37">
        <v>1.0286647160526665</v>
      </c>
      <c r="I29" s="37">
        <v>405.01236617041411</v>
      </c>
      <c r="J29" s="37">
        <v>51.10177569233597</v>
      </c>
      <c r="K29" s="37">
        <v>55.366015224309947</v>
      </c>
      <c r="L29" s="37">
        <v>43.926198826613962</v>
      </c>
      <c r="M29" s="37">
        <v>52.200849625433975</v>
      </c>
      <c r="N29" s="37">
        <v>35.03358072426532</v>
      </c>
      <c r="O29" s="37">
        <v>26.600696765700338</v>
      </c>
      <c r="P29" s="37">
        <v>69.267465385993802</v>
      </c>
    </row>
    <row r="30" spans="2:16" ht="13.15" customHeight="1">
      <c r="B30" s="38" t="s">
        <v>543</v>
      </c>
      <c r="C30" s="29"/>
      <c r="D30" s="29"/>
      <c r="E30" s="29"/>
      <c r="F30" s="29"/>
      <c r="G30" s="29"/>
      <c r="H30" s="29"/>
      <c r="I30" s="29"/>
      <c r="J30" s="29"/>
      <c r="K30" s="29"/>
      <c r="L30" s="29"/>
      <c r="M30" s="29"/>
      <c r="N30" s="29"/>
      <c r="O30" s="29"/>
      <c r="P30" s="29"/>
    </row>
    <row r="31" spans="2:16" ht="13.15" customHeight="1">
      <c r="B31" s="28" t="s">
        <v>505</v>
      </c>
      <c r="C31" s="29">
        <v>15.49056602178894</v>
      </c>
      <c r="D31" s="29">
        <v>15.297401646843557</v>
      </c>
      <c r="E31" s="29">
        <v>3.3186863972056706</v>
      </c>
      <c r="F31" s="29">
        <v>0.10525329516708835</v>
      </c>
      <c r="G31" s="29">
        <v>3.0243161029096677</v>
      </c>
      <c r="H31" s="29">
        <v>1.4762543039115719</v>
      </c>
      <c r="I31" s="29">
        <v>1112.7613493823435</v>
      </c>
      <c r="J31" s="29">
        <v>151.00863806632265</v>
      </c>
      <c r="K31" s="29">
        <v>5.875561546066848</v>
      </c>
      <c r="L31" s="29">
        <v>4.3083222138573838</v>
      </c>
      <c r="M31" s="29">
        <v>15.060126073451487</v>
      </c>
      <c r="N31" s="29">
        <v>0.85816211877251936</v>
      </c>
      <c r="O31" s="29">
        <v>0.69442811836160556</v>
      </c>
      <c r="P31" s="29">
        <v>7.0519266644490575</v>
      </c>
    </row>
    <row r="32" spans="2:16" ht="13.15" customHeight="1">
      <c r="B32" s="28" t="s">
        <v>506</v>
      </c>
      <c r="C32" s="29">
        <v>6.0383470431736423</v>
      </c>
      <c r="D32" s="29">
        <v>22.417374199451054</v>
      </c>
      <c r="E32" s="29">
        <v>2.3767842850094341</v>
      </c>
      <c r="F32" s="29">
        <v>5.686054570943009E-2</v>
      </c>
      <c r="G32" s="29">
        <v>0.90180180579568814</v>
      </c>
      <c r="H32" s="29">
        <v>0.72624329476437444</v>
      </c>
      <c r="I32" s="29">
        <v>64.194121000950247</v>
      </c>
      <c r="J32" s="29">
        <v>6.2216874991785263</v>
      </c>
      <c r="K32" s="29">
        <v>1.2697416656367797</v>
      </c>
      <c r="L32" s="29">
        <v>0.60679759092443086</v>
      </c>
      <c r="M32" s="29">
        <v>0.24457884158596746</v>
      </c>
      <c r="N32" s="29">
        <v>0.33231286399843518</v>
      </c>
      <c r="O32" s="29">
        <v>0.30512296921281751</v>
      </c>
      <c r="P32" s="29">
        <v>1.5983095594560841</v>
      </c>
    </row>
    <row r="33" spans="2:16" ht="13.15" customHeight="1">
      <c r="B33" s="28" t="s">
        <v>507</v>
      </c>
      <c r="C33" s="29">
        <v>45.815616461682431</v>
      </c>
      <c r="D33" s="29">
        <v>102.24976212259837</v>
      </c>
      <c r="E33" s="29">
        <v>35.960460481489186</v>
      </c>
      <c r="F33" s="29">
        <v>1.2637151785224808E-3</v>
      </c>
      <c r="G33" s="29">
        <v>10.263832882623321</v>
      </c>
      <c r="H33" s="29">
        <v>3.6997753838424144E-2</v>
      </c>
      <c r="I33" s="29">
        <v>64.218916693063065</v>
      </c>
      <c r="J33" s="29">
        <v>37.935045805239106</v>
      </c>
      <c r="K33" s="29">
        <v>35.866566033802705</v>
      </c>
      <c r="L33" s="29">
        <v>24.651454141896675</v>
      </c>
      <c r="M33" s="29">
        <v>29.559724100127895</v>
      </c>
      <c r="N33" s="29">
        <v>20.179986727699188</v>
      </c>
      <c r="O33" s="29">
        <v>18.696713819824957</v>
      </c>
      <c r="P33" s="29">
        <v>26.189280543968682</v>
      </c>
    </row>
    <row r="34" spans="2:16" ht="13.15" customHeight="1">
      <c r="B34" s="28" t="s">
        <v>508</v>
      </c>
      <c r="C34" s="29">
        <v>6.2930971972631191</v>
      </c>
      <c r="D34" s="29">
        <v>13.421655992680696</v>
      </c>
      <c r="E34" s="29">
        <v>14.521025300148073</v>
      </c>
      <c r="F34" s="29">
        <v>0.3193419846969543</v>
      </c>
      <c r="G34" s="29">
        <v>105.8742488658302</v>
      </c>
      <c r="H34" s="29">
        <v>3.9918846330037869</v>
      </c>
      <c r="I34" s="29">
        <v>35.380872663921487</v>
      </c>
      <c r="J34" s="29">
        <v>114.14101862440853</v>
      </c>
      <c r="K34" s="29">
        <v>35.635359289072746</v>
      </c>
      <c r="L34" s="29">
        <v>8.9517002414266997</v>
      </c>
      <c r="M34" s="29">
        <v>8.1342572629270986</v>
      </c>
      <c r="N34" s="29">
        <v>6.5596722677540722</v>
      </c>
      <c r="O34" s="29">
        <v>4.6671417287496313</v>
      </c>
      <c r="P34" s="29">
        <v>12.821739284261511</v>
      </c>
    </row>
    <row r="35" spans="2:16" ht="13.15" customHeight="1">
      <c r="B35" s="28" t="s">
        <v>11</v>
      </c>
      <c r="C35" s="29">
        <v>0.3108286239620095</v>
      </c>
      <c r="D35" s="29">
        <v>5.2589204025617571E-2</v>
      </c>
      <c r="E35" s="29">
        <v>0.75250048947818016</v>
      </c>
      <c r="F35" s="29">
        <v>0</v>
      </c>
      <c r="G35" s="29">
        <v>0.31345524670833902</v>
      </c>
      <c r="H35" s="29">
        <v>6.6786363434853929E-4</v>
      </c>
      <c r="I35" s="29">
        <v>0.10574437757364588</v>
      </c>
      <c r="J35" s="29">
        <v>1.6153411405964536E-2</v>
      </c>
      <c r="K35" s="29">
        <v>0.3996030556757092</v>
      </c>
      <c r="L35" s="29">
        <v>0.72554982996287598</v>
      </c>
      <c r="M35" s="29">
        <v>0.29798099762470309</v>
      </c>
      <c r="N35" s="29">
        <v>0.59618105891315176</v>
      </c>
      <c r="O35" s="29">
        <v>0.61204658468719197</v>
      </c>
      <c r="P35" s="29">
        <v>0.54699996370305826</v>
      </c>
    </row>
    <row r="36" spans="2:16" ht="13.15" customHeight="1">
      <c r="B36" s="28" t="s">
        <v>509</v>
      </c>
      <c r="C36" s="29">
        <v>10.963942179409786</v>
      </c>
      <c r="D36" s="29">
        <v>10.220201280878319</v>
      </c>
      <c r="E36" s="29">
        <v>9.9649640723020259</v>
      </c>
      <c r="F36" s="29">
        <v>3.2935635577623419E-2</v>
      </c>
      <c r="G36" s="29">
        <v>11.879504440602407</v>
      </c>
      <c r="H36" s="29">
        <v>0.52756032864890434</v>
      </c>
      <c r="I36" s="29">
        <v>17.300437123851751</v>
      </c>
      <c r="J36" s="29">
        <v>7.3018621768331746</v>
      </c>
      <c r="K36" s="29">
        <v>8.2442262327753895</v>
      </c>
      <c r="L36" s="29">
        <v>2.4996861452194876</v>
      </c>
      <c r="M36" s="29">
        <v>6.8278786771423343</v>
      </c>
      <c r="N36" s="29">
        <v>3.2936235501173883</v>
      </c>
      <c r="O36" s="29">
        <v>2.3603225024683629</v>
      </c>
      <c r="P36" s="29">
        <v>5.5173579938042288</v>
      </c>
    </row>
    <row r="37" spans="2:16" ht="13.15" customHeight="1">
      <c r="B37" s="28" t="s">
        <v>510</v>
      </c>
      <c r="C37" s="29">
        <v>15.142125874798806</v>
      </c>
      <c r="D37" s="29">
        <v>105.73287282708145</v>
      </c>
      <c r="E37" s="29">
        <v>12.661555444172105</v>
      </c>
      <c r="F37" s="29">
        <v>2.3261765097464899E-3</v>
      </c>
      <c r="G37" s="29">
        <v>3.4356162166954802</v>
      </c>
      <c r="H37" s="29">
        <v>1.7533877140872751E-2</v>
      </c>
      <c r="I37" s="29">
        <v>15.106276528349701</v>
      </c>
      <c r="J37" s="29">
        <v>2.6696539305758185</v>
      </c>
      <c r="K37" s="29">
        <v>3.8259136130507372</v>
      </c>
      <c r="L37" s="29">
        <v>4.7531042807819111</v>
      </c>
      <c r="M37" s="29">
        <v>4.5103891832632925</v>
      </c>
      <c r="N37" s="29">
        <v>3.8012628232322228</v>
      </c>
      <c r="O37" s="29">
        <v>3.6540254914280599</v>
      </c>
      <c r="P37" s="29">
        <v>6.2956562918514383</v>
      </c>
    </row>
    <row r="38" spans="2:16" ht="13.15" customHeight="1">
      <c r="B38" s="28" t="s">
        <v>12</v>
      </c>
      <c r="C38" s="29">
        <v>7.7451870788547366</v>
      </c>
      <c r="D38" s="29">
        <v>15.099515096065884</v>
      </c>
      <c r="E38" s="29">
        <v>2.309776269314781</v>
      </c>
      <c r="F38" s="29">
        <v>0</v>
      </c>
      <c r="G38" s="29">
        <v>0.25204408092092623</v>
      </c>
      <c r="H38" s="29">
        <v>7.0273824828951845E-4</v>
      </c>
      <c r="I38" s="29">
        <v>17.136000950269239</v>
      </c>
      <c r="J38" s="29">
        <v>0.11450981165306312</v>
      </c>
      <c r="K38" s="29">
        <v>1.0599150729160243</v>
      </c>
      <c r="L38" s="29">
        <v>5.8470329171101412</v>
      </c>
      <c r="M38" s="29">
        <v>3.0706632559839213</v>
      </c>
      <c r="N38" s="29">
        <v>2.2661740632042489</v>
      </c>
      <c r="O38" s="29">
        <v>1.5933504772162836</v>
      </c>
      <c r="P38" s="29">
        <v>2.9491915191619777</v>
      </c>
    </row>
    <row r="39" spans="2:16" ht="13.15" customHeight="1">
      <c r="B39" s="31" t="s">
        <v>495</v>
      </c>
      <c r="C39" s="29">
        <v>41.135844097923517</v>
      </c>
      <c r="D39" s="29">
        <v>4.6050869167429083</v>
      </c>
      <c r="E39" s="29">
        <v>5.9614086790358245</v>
      </c>
      <c r="F39" s="29">
        <v>1.5849107583387502E-3</v>
      </c>
      <c r="G39" s="29">
        <v>1.1646215513292242</v>
      </c>
      <c r="H39" s="29">
        <v>5.7009649628348919E-3</v>
      </c>
      <c r="I39" s="29">
        <v>1.8256255939182769E-2</v>
      </c>
      <c r="J39" s="29">
        <v>0</v>
      </c>
      <c r="K39" s="29">
        <v>1.1733570722362977E-2</v>
      </c>
      <c r="L39" s="29">
        <v>46.795632122741885</v>
      </c>
      <c r="M39" s="29">
        <v>2889.8706888371357</v>
      </c>
      <c r="N39" s="29">
        <v>9.6077057828133157</v>
      </c>
      <c r="O39" s="29">
        <v>7.8753002722678955</v>
      </c>
      <c r="P39" s="29">
        <v>16.345237602815796</v>
      </c>
    </row>
    <row r="40" spans="2:16" ht="13.15" customHeight="1">
      <c r="B40" s="28" t="s">
        <v>501</v>
      </c>
      <c r="C40" s="29">
        <v>18.222794609860369</v>
      </c>
      <c r="D40" s="29">
        <v>134.04271729185749</v>
      </c>
      <c r="E40" s="29">
        <v>18.631471410558095</v>
      </c>
      <c r="F40" s="29">
        <v>0.31942341428649768</v>
      </c>
      <c r="G40" s="29">
        <v>52.208375079429011</v>
      </c>
      <c r="H40" s="29">
        <v>4.7630023200484723</v>
      </c>
      <c r="I40" s="29">
        <v>28.801632879316116</v>
      </c>
      <c r="J40" s="29">
        <v>5.3562479134628598</v>
      </c>
      <c r="K40" s="29">
        <v>4.4534745180128308</v>
      </c>
      <c r="L40" s="29">
        <v>3.8816358609589701</v>
      </c>
      <c r="M40" s="29">
        <v>8.2732833911931305</v>
      </c>
      <c r="N40" s="29">
        <v>3.4837266563946789</v>
      </c>
      <c r="O40" s="29">
        <v>3.5799397720133155</v>
      </c>
      <c r="P40" s="29">
        <v>8.5838111196632543</v>
      </c>
    </row>
    <row r="41" spans="2:16" ht="13.15" customHeight="1">
      <c r="B41" s="28" t="s">
        <v>511</v>
      </c>
      <c r="C41" s="29">
        <v>4.2662842865205315</v>
      </c>
      <c r="D41" s="29">
        <v>5.3724702653247949</v>
      </c>
      <c r="E41" s="29">
        <v>3.8326691440789156</v>
      </c>
      <c r="F41" s="29">
        <v>2.7798444634144427E-4</v>
      </c>
      <c r="G41" s="29">
        <v>3.1926537216828401</v>
      </c>
      <c r="H41" s="29">
        <v>3.5521863131917661E-3</v>
      </c>
      <c r="I41" s="29">
        <v>4.6925245486221101</v>
      </c>
      <c r="J41" s="29">
        <v>0.26347094620348832</v>
      </c>
      <c r="K41" s="29">
        <v>0.42760060711858106</v>
      </c>
      <c r="L41" s="29">
        <v>5.019008852314311</v>
      </c>
      <c r="M41" s="29">
        <v>6.6531810707107617</v>
      </c>
      <c r="N41" s="29">
        <v>3.4647472382246973</v>
      </c>
      <c r="O41" s="29">
        <v>4.334865392095347</v>
      </c>
      <c r="P41" s="29">
        <v>3.4976777961092016</v>
      </c>
    </row>
    <row r="42" spans="2:16" ht="13.15" customHeight="1">
      <c r="B42" s="28" t="s">
        <v>9</v>
      </c>
      <c r="C42" s="29">
        <v>48.009709557703424</v>
      </c>
      <c r="D42" s="29">
        <v>535.55812442817944</v>
      </c>
      <c r="E42" s="29">
        <v>11.867327057570478</v>
      </c>
      <c r="F42" s="29">
        <v>7.8557940902362979</v>
      </c>
      <c r="G42" s="29">
        <v>10.141839783659073</v>
      </c>
      <c r="H42" s="29">
        <v>123.01980183535044</v>
      </c>
      <c r="I42" s="29">
        <v>74.033165980361204</v>
      </c>
      <c r="J42" s="29">
        <v>5.4962723604483683</v>
      </c>
      <c r="K42" s="29">
        <v>2.4693404344064573</v>
      </c>
      <c r="L42" s="29">
        <v>8.8470747124944857</v>
      </c>
      <c r="M42" s="29">
        <v>7.2308733784030679</v>
      </c>
      <c r="N42" s="29">
        <v>2.4301253108722465</v>
      </c>
      <c r="O42" s="29">
        <v>3.1746374652185638</v>
      </c>
      <c r="P42" s="29">
        <v>14.334366361934263</v>
      </c>
    </row>
    <row r="43" spans="2:16" ht="13.15" customHeight="1">
      <c r="B43" s="31" t="s">
        <v>497</v>
      </c>
      <c r="C43" s="32" t="s">
        <v>5</v>
      </c>
      <c r="D43" s="32" t="s">
        <v>5</v>
      </c>
      <c r="E43" s="32" t="s">
        <v>5</v>
      </c>
      <c r="F43" s="32" t="s">
        <v>5</v>
      </c>
      <c r="G43" s="32" t="s">
        <v>5</v>
      </c>
      <c r="H43" s="32" t="s">
        <v>5</v>
      </c>
      <c r="I43" s="32" t="s">
        <v>5</v>
      </c>
      <c r="J43" s="32" t="s">
        <v>5</v>
      </c>
      <c r="K43" s="32" t="s">
        <v>5</v>
      </c>
      <c r="L43" s="32" t="s">
        <v>5</v>
      </c>
      <c r="M43" s="32" t="s">
        <v>5</v>
      </c>
      <c r="N43" s="32" t="s">
        <v>5</v>
      </c>
      <c r="O43" s="32" t="s">
        <v>5</v>
      </c>
      <c r="P43" s="32" t="s">
        <v>5</v>
      </c>
    </row>
    <row r="44" spans="2:16" ht="13.15" customHeight="1">
      <c r="B44" s="33" t="s">
        <v>512</v>
      </c>
      <c r="C44" s="34">
        <v>58.033998964938085</v>
      </c>
      <c r="D44" s="34">
        <v>5.3656999085086907</v>
      </c>
      <c r="E44" s="34">
        <v>8.221444450101</v>
      </c>
      <c r="F44" s="34">
        <v>1.0876792469084557E-3</v>
      </c>
      <c r="G44" s="34">
        <v>1.4714677631481716</v>
      </c>
      <c r="H44" s="34">
        <v>5.2288277105407045E-3</v>
      </c>
      <c r="I44" s="34">
        <v>0.77802819132087442</v>
      </c>
      <c r="J44" s="34">
        <v>9.7140491305548138E-2</v>
      </c>
      <c r="K44" s="34">
        <v>0.23200001544831209</v>
      </c>
      <c r="L44" s="34">
        <v>52.224311414556745</v>
      </c>
      <c r="M44" s="34">
        <v>2892.6620884351614</v>
      </c>
      <c r="N44" s="34">
        <v>10.618511263941832</v>
      </c>
      <c r="O44" s="34">
        <v>8.8171476827337383</v>
      </c>
      <c r="P44" s="34">
        <v>19.753017606640046</v>
      </c>
    </row>
    <row r="45" spans="2:16" ht="13.15" customHeight="1">
      <c r="B45" s="35" t="s">
        <v>513</v>
      </c>
      <c r="C45" s="37">
        <v>219.43434303294131</v>
      </c>
      <c r="D45" s="37">
        <v>964.06977127172945</v>
      </c>
      <c r="E45" s="37">
        <v>122.15862903036277</v>
      </c>
      <c r="F45" s="37">
        <v>8.6950617525668417</v>
      </c>
      <c r="G45" s="37">
        <v>202.65230977818615</v>
      </c>
      <c r="H45" s="37">
        <v>134.56990209986552</v>
      </c>
      <c r="I45" s="37">
        <v>1433.7492983845609</v>
      </c>
      <c r="J45" s="37">
        <v>330.52456054573162</v>
      </c>
      <c r="K45" s="37">
        <v>99.539035639257165</v>
      </c>
      <c r="L45" s="37">
        <v>116.88699890968925</v>
      </c>
      <c r="M45" s="37">
        <v>2979.7336250695494</v>
      </c>
      <c r="N45" s="37">
        <v>56.873680461996159</v>
      </c>
      <c r="O45" s="37">
        <v>51.547894593544036</v>
      </c>
      <c r="P45" s="37">
        <v>105.73155470117855</v>
      </c>
    </row>
    <row r="46" spans="2:16" ht="13.15" customHeight="1">
      <c r="B46" s="38" t="s">
        <v>544</v>
      </c>
      <c r="C46" s="29"/>
      <c r="D46" s="29"/>
      <c r="E46" s="29"/>
      <c r="F46" s="29"/>
      <c r="G46" s="29"/>
      <c r="H46" s="29"/>
      <c r="I46" s="29"/>
      <c r="J46" s="29"/>
      <c r="K46" s="29"/>
      <c r="L46" s="29"/>
      <c r="M46" s="29"/>
      <c r="N46" s="29"/>
      <c r="O46" s="29"/>
      <c r="P46" s="29"/>
    </row>
    <row r="47" spans="2:16" ht="13.15" customHeight="1">
      <c r="B47" s="31" t="s">
        <v>8</v>
      </c>
      <c r="C47" s="29">
        <v>276.95788079589153</v>
      </c>
      <c r="D47" s="29">
        <v>405.67063129002747</v>
      </c>
      <c r="E47" s="29">
        <v>103.00258207570506</v>
      </c>
      <c r="F47" s="29">
        <v>0.13627888900201265</v>
      </c>
      <c r="G47" s="29">
        <v>53.562703595336053</v>
      </c>
      <c r="H47" s="29">
        <v>2.2285630476865999</v>
      </c>
      <c r="I47" s="29">
        <v>489.07142382008124</v>
      </c>
      <c r="J47" s="29">
        <v>8.471246007649551</v>
      </c>
      <c r="K47" s="29">
        <v>25.352119276401318</v>
      </c>
      <c r="L47" s="29">
        <v>72.680867448923735</v>
      </c>
      <c r="M47" s="29">
        <v>169.1852183446004</v>
      </c>
      <c r="N47" s="29">
        <v>33.557826264820385</v>
      </c>
      <c r="O47" s="29">
        <v>42.051203692067851</v>
      </c>
      <c r="P47" s="29">
        <v>76.884976698855567</v>
      </c>
    </row>
    <row r="48" spans="2:16" ht="13.15" customHeight="1">
      <c r="B48" s="31" t="s">
        <v>497</v>
      </c>
      <c r="C48" s="32" t="s">
        <v>5</v>
      </c>
      <c r="D48" s="32" t="s">
        <v>5</v>
      </c>
      <c r="E48" s="32" t="s">
        <v>5</v>
      </c>
      <c r="F48" s="32" t="s">
        <v>5</v>
      </c>
      <c r="G48" s="32" t="s">
        <v>5</v>
      </c>
      <c r="H48" s="32" t="s">
        <v>5</v>
      </c>
      <c r="I48" s="32" t="s">
        <v>5</v>
      </c>
      <c r="J48" s="32" t="s">
        <v>5</v>
      </c>
      <c r="K48" s="32" t="s">
        <v>5</v>
      </c>
      <c r="L48" s="32" t="s">
        <v>5</v>
      </c>
      <c r="M48" s="32" t="s">
        <v>5</v>
      </c>
      <c r="N48" s="32" t="s">
        <v>5</v>
      </c>
      <c r="O48" s="32" t="s">
        <v>5</v>
      </c>
      <c r="P48" s="32" t="s">
        <v>5</v>
      </c>
    </row>
    <row r="49" spans="2:16" ht="13.15" customHeight="1">
      <c r="B49" s="35" t="s">
        <v>514</v>
      </c>
      <c r="C49" s="37">
        <v>276.95788079589153</v>
      </c>
      <c r="D49" s="37">
        <v>405.67063129002747</v>
      </c>
      <c r="E49" s="37">
        <v>103.00258207570506</v>
      </c>
      <c r="F49" s="37">
        <v>0.13627888900201265</v>
      </c>
      <c r="G49" s="37">
        <v>53.562703595336053</v>
      </c>
      <c r="H49" s="37">
        <v>2.2285630476865999</v>
      </c>
      <c r="I49" s="37">
        <v>489.07142382008124</v>
      </c>
      <c r="J49" s="37">
        <v>8.471246007649551</v>
      </c>
      <c r="K49" s="37">
        <v>25.352119276401318</v>
      </c>
      <c r="L49" s="37">
        <v>72.680867448923735</v>
      </c>
      <c r="M49" s="37">
        <v>169.1852183446004</v>
      </c>
      <c r="N49" s="37">
        <v>33.557826264820385</v>
      </c>
      <c r="O49" s="37">
        <v>42.051203692067851</v>
      </c>
      <c r="P49" s="37">
        <v>76.884976698855567</v>
      </c>
    </row>
    <row r="50" spans="2:16" ht="13.15" customHeight="1">
      <c r="B50" s="38" t="s">
        <v>545</v>
      </c>
      <c r="C50" s="29"/>
      <c r="D50" s="29"/>
      <c r="E50" s="29"/>
      <c r="F50" s="29"/>
      <c r="G50" s="29"/>
      <c r="H50" s="29"/>
      <c r="I50" s="29"/>
      <c r="J50" s="29"/>
      <c r="K50" s="29"/>
      <c r="L50" s="29"/>
      <c r="M50" s="29"/>
      <c r="N50" s="29"/>
      <c r="O50" s="29"/>
      <c r="P50" s="29"/>
    </row>
    <row r="51" spans="2:16" ht="13.15" customHeight="1">
      <c r="B51" s="31" t="s">
        <v>13</v>
      </c>
      <c r="C51" s="29">
        <v>10.03941639771466</v>
      </c>
      <c r="D51" s="29">
        <v>7.8763037511436442</v>
      </c>
      <c r="E51" s="29">
        <v>8.1913603969079976</v>
      </c>
      <c r="F51" s="29">
        <v>2.9873832105069422E-4</v>
      </c>
      <c r="G51" s="29">
        <v>6.0012650175111881</v>
      </c>
      <c r="H51" s="29">
        <v>2.7496268711855892E-3</v>
      </c>
      <c r="I51" s="29">
        <v>0.53659961989230287</v>
      </c>
      <c r="J51" s="29">
        <v>0.52576265394372002</v>
      </c>
      <c r="K51" s="29">
        <v>1.0098431610331871</v>
      </c>
      <c r="L51" s="29">
        <v>29.402923340514512</v>
      </c>
      <c r="M51" s="29">
        <v>32.958381143796956</v>
      </c>
      <c r="N51" s="29">
        <v>24.61244265046664</v>
      </c>
      <c r="O51" s="29">
        <v>31.225349908750044</v>
      </c>
      <c r="P51" s="29">
        <v>19.448205027977796</v>
      </c>
    </row>
    <row r="52" spans="2:16" ht="13.15" customHeight="1">
      <c r="B52" s="31" t="s">
        <v>497</v>
      </c>
      <c r="C52" s="32" t="s">
        <v>5</v>
      </c>
      <c r="D52" s="32" t="s">
        <v>5</v>
      </c>
      <c r="E52" s="32" t="s">
        <v>5</v>
      </c>
      <c r="F52" s="32" t="s">
        <v>5</v>
      </c>
      <c r="G52" s="32" t="s">
        <v>5</v>
      </c>
      <c r="H52" s="32" t="s">
        <v>5</v>
      </c>
      <c r="I52" s="32" t="s">
        <v>5</v>
      </c>
      <c r="J52" s="32" t="s">
        <v>5</v>
      </c>
      <c r="K52" s="32" t="s">
        <v>5</v>
      </c>
      <c r="L52" s="32" t="s">
        <v>5</v>
      </c>
      <c r="M52" s="32" t="s">
        <v>5</v>
      </c>
      <c r="N52" s="32" t="s">
        <v>5</v>
      </c>
      <c r="O52" s="32" t="s">
        <v>5</v>
      </c>
      <c r="P52" s="32" t="s">
        <v>5</v>
      </c>
    </row>
    <row r="53" spans="2:16" ht="13.15" customHeight="1">
      <c r="B53" s="35" t="s">
        <v>515</v>
      </c>
      <c r="C53" s="37">
        <v>10.03941639771466</v>
      </c>
      <c r="D53" s="37">
        <v>7.8763037511436442</v>
      </c>
      <c r="E53" s="37">
        <v>8.1913603969079976</v>
      </c>
      <c r="F53" s="37">
        <v>2.9873832105069422E-4</v>
      </c>
      <c r="G53" s="37">
        <v>6.0012650175111881</v>
      </c>
      <c r="H53" s="37">
        <v>2.7496268711855892E-3</v>
      </c>
      <c r="I53" s="37">
        <v>0.53659961989230287</v>
      </c>
      <c r="J53" s="37">
        <v>0.52576265394372002</v>
      </c>
      <c r="K53" s="37">
        <v>1.0098431610331871</v>
      </c>
      <c r="L53" s="37">
        <v>29.402923340514512</v>
      </c>
      <c r="M53" s="37">
        <v>32.958381143796956</v>
      </c>
      <c r="N53" s="37">
        <v>24.61244265046664</v>
      </c>
      <c r="O53" s="37">
        <v>31.225349908750044</v>
      </c>
      <c r="P53" s="37">
        <v>19.448205027977796</v>
      </c>
    </row>
    <row r="54" spans="2:16" ht="13.15" customHeight="1">
      <c r="B54" s="38" t="s">
        <v>546</v>
      </c>
      <c r="C54" s="29"/>
      <c r="D54" s="29"/>
      <c r="E54" s="29"/>
      <c r="F54" s="29"/>
      <c r="G54" s="29"/>
      <c r="H54" s="29"/>
      <c r="I54" s="29"/>
      <c r="J54" s="29"/>
      <c r="K54" s="29"/>
      <c r="L54" s="29"/>
      <c r="M54" s="29"/>
      <c r="N54" s="29"/>
      <c r="O54" s="29"/>
      <c r="P54" s="29"/>
    </row>
    <row r="55" spans="2:16" ht="13.15" customHeight="1">
      <c r="B55" s="31" t="s">
        <v>14</v>
      </c>
      <c r="C55" s="29">
        <v>10.612542839458371</v>
      </c>
      <c r="D55" s="29">
        <v>3.9209972552607506</v>
      </c>
      <c r="E55" s="29">
        <v>3.927557464737998</v>
      </c>
      <c r="F55" s="29">
        <v>0.12837826090361584</v>
      </c>
      <c r="G55" s="29">
        <v>4.0399205715890156</v>
      </c>
      <c r="H55" s="29">
        <v>1.6932594464393904</v>
      </c>
      <c r="I55" s="29">
        <v>37.10982578397212</v>
      </c>
      <c r="J55" s="29">
        <v>13.737378915132165</v>
      </c>
      <c r="K55" s="29">
        <v>2.5691041525057177</v>
      </c>
      <c r="L55" s="29">
        <v>1.5339452506425055</v>
      </c>
      <c r="M55" s="29">
        <v>6.0336469943358297</v>
      </c>
      <c r="N55" s="29">
        <v>1.0390735669126316</v>
      </c>
      <c r="O55" s="29">
        <v>0.72774667145378924</v>
      </c>
      <c r="P55" s="29">
        <v>3.1145647546906408</v>
      </c>
    </row>
    <row r="56" spans="2:16" ht="13.15" customHeight="1">
      <c r="B56" s="31" t="s">
        <v>516</v>
      </c>
      <c r="C56" s="29">
        <v>14.487864047623322</v>
      </c>
      <c r="D56" s="29">
        <v>24.806779505946931</v>
      </c>
      <c r="E56" s="29">
        <v>3.3355008536499504</v>
      </c>
      <c r="F56" s="29">
        <v>1.520054899872344E-2</v>
      </c>
      <c r="G56" s="29">
        <v>3.1645936959702099</v>
      </c>
      <c r="H56" s="29">
        <v>0.10974582908483695</v>
      </c>
      <c r="I56" s="29">
        <v>31.863454228698128</v>
      </c>
      <c r="J56" s="29">
        <v>1.0109113731056873</v>
      </c>
      <c r="K56" s="29">
        <v>0.85239220941728988</v>
      </c>
      <c r="L56" s="29">
        <v>0.71249746891306032</v>
      </c>
      <c r="M56" s="29">
        <v>0.64589987209939703</v>
      </c>
      <c r="N56" s="29">
        <v>0.70541713254786642</v>
      </c>
      <c r="O56" s="29">
        <v>0.29277515483349809</v>
      </c>
      <c r="P56" s="29">
        <v>3.0337733483859561</v>
      </c>
    </row>
    <row r="57" spans="2:16" ht="13.15" customHeight="1">
      <c r="B57" s="28" t="s">
        <v>517</v>
      </c>
      <c r="C57" s="29">
        <v>19.713480015188008</v>
      </c>
      <c r="D57" s="29">
        <v>16.345809698078682</v>
      </c>
      <c r="E57" s="29">
        <v>2.9162375966229805</v>
      </c>
      <c r="F57" s="29">
        <v>1.1671509237432159E-3</v>
      </c>
      <c r="G57" s="29">
        <v>1.4742349751001156</v>
      </c>
      <c r="H57" s="29">
        <v>1.9865673626812075E-2</v>
      </c>
      <c r="I57" s="29">
        <v>115.14095502058916</v>
      </c>
      <c r="J57" s="29">
        <v>3.0619407752060255</v>
      </c>
      <c r="K57" s="29">
        <v>1.8342565500834418</v>
      </c>
      <c r="L57" s="29">
        <v>3.0519773629968059</v>
      </c>
      <c r="M57" s="29">
        <v>2.8604732322309521</v>
      </c>
      <c r="N57" s="29">
        <v>1.1375695967374311</v>
      </c>
      <c r="O57" s="29">
        <v>1.7726001256619703</v>
      </c>
      <c r="P57" s="29">
        <v>4.2574637937944333</v>
      </c>
    </row>
    <row r="58" spans="2:16" ht="13.15" customHeight="1">
      <c r="B58" s="28" t="s">
        <v>518</v>
      </c>
      <c r="C58" s="29">
        <v>1.580467833671924</v>
      </c>
      <c r="D58" s="29">
        <v>1.7240988106129915</v>
      </c>
      <c r="E58" s="29">
        <v>1.485115849695029</v>
      </c>
      <c r="F58" s="29">
        <v>0</v>
      </c>
      <c r="G58" s="29">
        <v>1.2502094693443275</v>
      </c>
      <c r="H58" s="29">
        <v>1.2790560210429872E-3</v>
      </c>
      <c r="I58" s="29">
        <v>2.8495407031992392E-2</v>
      </c>
      <c r="J58" s="29">
        <v>5.1259808367177953E-4</v>
      </c>
      <c r="K58" s="29">
        <v>6.4959370944818635E-3</v>
      </c>
      <c r="L58" s="29">
        <v>1.9734341008800473</v>
      </c>
      <c r="M58" s="29">
        <v>3.4713630549972647</v>
      </c>
      <c r="N58" s="29">
        <v>1.2724017580739506</v>
      </c>
      <c r="O58" s="29">
        <v>1.7173305508182735</v>
      </c>
      <c r="P58" s="29">
        <v>1.2958957282234049</v>
      </c>
    </row>
    <row r="59" spans="2:16" ht="13.15" customHeight="1">
      <c r="B59" s="28" t="s">
        <v>9</v>
      </c>
      <c r="C59" s="29">
        <v>12.460719500047848</v>
      </c>
      <c r="D59" s="29">
        <v>4.5080329368709968</v>
      </c>
      <c r="E59" s="29">
        <v>0.29399635436653737</v>
      </c>
      <c r="F59" s="29">
        <v>0</v>
      </c>
      <c r="G59" s="29">
        <v>1.8657992345317783E-2</v>
      </c>
      <c r="H59" s="29">
        <v>5.4528527729751292E-4</v>
      </c>
      <c r="I59" s="29">
        <v>182.62481786506211</v>
      </c>
      <c r="J59" s="29">
        <v>0.16736064561071465</v>
      </c>
      <c r="K59" s="29">
        <v>0.30181768677006732</v>
      </c>
      <c r="L59" s="29">
        <v>1.4838514057267458</v>
      </c>
      <c r="M59" s="29">
        <v>11.57793166453499</v>
      </c>
      <c r="N59" s="29">
        <v>0.22867231033444024</v>
      </c>
      <c r="O59" s="29">
        <v>0.22370966101187811</v>
      </c>
      <c r="P59" s="29">
        <v>2.2380326006463465</v>
      </c>
    </row>
    <row r="60" spans="2:16" ht="13.15" customHeight="1">
      <c r="B60" s="31" t="s">
        <v>497</v>
      </c>
      <c r="C60" s="32" t="s">
        <v>5</v>
      </c>
      <c r="D60" s="32" t="s">
        <v>5</v>
      </c>
      <c r="E60" s="32" t="s">
        <v>5</v>
      </c>
      <c r="F60" s="32" t="s">
        <v>5</v>
      </c>
      <c r="G60" s="32" t="s">
        <v>5</v>
      </c>
      <c r="H60" s="32" t="s">
        <v>5</v>
      </c>
      <c r="I60" s="32" t="s">
        <v>5</v>
      </c>
      <c r="J60" s="32" t="s">
        <v>5</v>
      </c>
      <c r="K60" s="32" t="s">
        <v>5</v>
      </c>
      <c r="L60" s="32" t="s">
        <v>5</v>
      </c>
      <c r="M60" s="32" t="s">
        <v>5</v>
      </c>
      <c r="N60" s="32" t="s">
        <v>5</v>
      </c>
      <c r="O60" s="32" t="s">
        <v>5</v>
      </c>
      <c r="P60" s="32" t="s">
        <v>5</v>
      </c>
    </row>
    <row r="61" spans="2:16" ht="13.15" customHeight="1">
      <c r="B61" s="39" t="s">
        <v>519</v>
      </c>
      <c r="C61" s="34">
        <v>0.78460752060376215</v>
      </c>
      <c r="D61" s="34">
        <v>0.15192131747483986</v>
      </c>
      <c r="E61" s="34">
        <v>0.14314137304502461</v>
      </c>
      <c r="F61" s="34">
        <v>0</v>
      </c>
      <c r="G61" s="34">
        <v>1.7026569727061812E-2</v>
      </c>
      <c r="H61" s="34">
        <v>5.4528527729751292E-4</v>
      </c>
      <c r="I61" s="34">
        <v>0</v>
      </c>
      <c r="J61" s="34">
        <v>0</v>
      </c>
      <c r="K61" s="34">
        <v>0</v>
      </c>
      <c r="L61" s="34">
        <v>0.28716998520287601</v>
      </c>
      <c r="M61" s="34">
        <v>0.15827151470856934</v>
      </c>
      <c r="N61" s="34">
        <v>0.13338960389715745</v>
      </c>
      <c r="O61" s="34">
        <v>0.11483304909792694</v>
      </c>
      <c r="P61" s="34">
        <v>0.21765596742404864</v>
      </c>
    </row>
    <row r="62" spans="2:16" ht="13.15" customHeight="1">
      <c r="B62" s="35" t="s">
        <v>520</v>
      </c>
      <c r="C62" s="37">
        <v>58.855074235989477</v>
      </c>
      <c r="D62" s="37">
        <v>51.305718206770351</v>
      </c>
      <c r="E62" s="37">
        <v>11.958408119072496</v>
      </c>
      <c r="F62" s="37">
        <v>0.14474596082608251</v>
      </c>
      <c r="G62" s="37">
        <v>9.9476167043489863</v>
      </c>
      <c r="H62" s="37">
        <v>1.8246952904493801</v>
      </c>
      <c r="I62" s="37">
        <v>366.7675483053535</v>
      </c>
      <c r="J62" s="37">
        <v>17.978104307138263</v>
      </c>
      <c r="K62" s="37">
        <v>5.5640665358709986</v>
      </c>
      <c r="L62" s="37">
        <v>8.7557055891591649</v>
      </c>
      <c r="M62" s="37">
        <v>24.589314818198435</v>
      </c>
      <c r="N62" s="37">
        <v>4.3831343646063203</v>
      </c>
      <c r="O62" s="37">
        <v>4.7341621637794091</v>
      </c>
      <c r="P62" s="37">
        <v>13.939730225740782</v>
      </c>
    </row>
    <row r="63" spans="2:16" ht="13.15" customHeight="1">
      <c r="B63" s="38" t="s">
        <v>521</v>
      </c>
      <c r="C63" s="34">
        <v>73.159282281410469</v>
      </c>
      <c r="D63" s="34">
        <v>5.5176212259835307</v>
      </c>
      <c r="E63" s="34">
        <v>8.4893988229032438</v>
      </c>
      <c r="F63" s="34">
        <v>1.0876792469084557E-3</v>
      </c>
      <c r="G63" s="34">
        <v>1.5919585198977393</v>
      </c>
      <c r="H63" s="34">
        <v>5.7741129878382171E-3</v>
      </c>
      <c r="I63" s="34">
        <v>0.77802819132087442</v>
      </c>
      <c r="J63" s="34">
        <v>9.7140491305548138E-2</v>
      </c>
      <c r="K63" s="34">
        <v>0.23200001544831209</v>
      </c>
      <c r="L63" s="34">
        <v>135.99799875392998</v>
      </c>
      <c r="M63" s="34">
        <v>3055.4136707483353</v>
      </c>
      <c r="N63" s="34">
        <v>20.193495066257867</v>
      </c>
      <c r="O63" s="34">
        <v>15.069091882835465</v>
      </c>
      <c r="P63" s="34">
        <v>29.403012220098137</v>
      </c>
    </row>
    <row r="64" spans="2:16" ht="13.15" customHeight="1">
      <c r="B64" s="38" t="s">
        <v>522</v>
      </c>
      <c r="C64" s="34">
        <v>948.43953868096844</v>
      </c>
      <c r="D64" s="34">
        <v>3010.4059194876504</v>
      </c>
      <c r="E64" s="34">
        <v>402.81369902574437</v>
      </c>
      <c r="F64" s="34">
        <v>40.82403314354638</v>
      </c>
      <c r="G64" s="34">
        <v>425.27716902365376</v>
      </c>
      <c r="H64" s="34">
        <v>622.18755271829525</v>
      </c>
      <c r="I64" s="34">
        <v>7906.9439515362847</v>
      </c>
      <c r="J64" s="34">
        <v>1759.1105090493318</v>
      </c>
      <c r="K64" s="34">
        <v>222.31646287771798</v>
      </c>
      <c r="L64" s="34">
        <v>379.83755626801184</v>
      </c>
      <c r="M64" s="34">
        <v>3559.0132797379215</v>
      </c>
      <c r="N64" s="34">
        <v>169.00451199565714</v>
      </c>
      <c r="O64" s="34">
        <v>169.66624049307845</v>
      </c>
      <c r="P64" s="34">
        <v>371.1331681379217</v>
      </c>
    </row>
    <row r="65" spans="2:16" ht="13.15" customHeight="1">
      <c r="B65" s="41"/>
      <c r="C65" s="41"/>
      <c r="D65" s="41"/>
      <c r="E65" s="41"/>
      <c r="F65" s="41"/>
      <c r="G65" s="41"/>
      <c r="H65" s="41"/>
      <c r="I65" s="41"/>
      <c r="J65" s="41"/>
      <c r="K65" s="41"/>
      <c r="L65" s="41"/>
      <c r="M65" s="41"/>
      <c r="N65" s="41"/>
      <c r="O65" s="41"/>
      <c r="P65" s="41"/>
    </row>
    <row r="66" spans="2:16" ht="13.15" customHeight="1">
      <c r="B66" s="63" t="s">
        <v>556</v>
      </c>
      <c r="C66" s="41"/>
      <c r="D66" s="41"/>
      <c r="E66" s="41"/>
      <c r="F66" s="41"/>
      <c r="G66" s="41"/>
      <c r="H66" s="41"/>
      <c r="I66" s="41"/>
      <c r="J66" s="41"/>
      <c r="K66" s="41"/>
      <c r="L66" s="41"/>
      <c r="M66" s="41"/>
      <c r="N66" s="41"/>
      <c r="O66" s="41"/>
      <c r="P66" s="41"/>
    </row>
    <row r="67" spans="2:16" ht="13.15" customHeight="1">
      <c r="B67" s="41"/>
      <c r="C67" s="41"/>
      <c r="D67" s="41"/>
      <c r="E67" s="41"/>
      <c r="F67" s="41"/>
      <c r="G67" s="41"/>
      <c r="H67" s="41"/>
      <c r="I67" s="41"/>
      <c r="J67" s="41"/>
      <c r="K67" s="41"/>
      <c r="L67" s="41"/>
      <c r="M67" s="41"/>
      <c r="N67" s="41"/>
      <c r="O67" s="41"/>
      <c r="P67" s="41"/>
    </row>
  </sheetData>
  <printOptions horizontalCentered="1"/>
  <pageMargins left="0.7" right="0.7" top="0.75" bottom="0.75" header="0.3" footer="0.3"/>
  <pageSetup scale="53" orientation="landscape" useFirstPageNumber="1" r:id="rId1"/>
  <headerFooter scaleWithDoc="0">
    <oddFooter>&amp;L&amp;D&amp;CMilliman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J218"/>
  <sheetViews>
    <sheetView view="pageBreakPreview" zoomScaleNormal="100" zoomScaleSheetLayoutView="100" workbookViewId="0"/>
  </sheetViews>
  <sheetFormatPr defaultRowHeight="12.75"/>
  <cols>
    <col min="2" max="2" width="24" bestFit="1" customWidth="1"/>
    <col min="3" max="3" width="55" customWidth="1"/>
    <col min="4" max="10" width="16" bestFit="1" customWidth="1"/>
  </cols>
  <sheetData>
    <row r="2" spans="2:10">
      <c r="B2" s="224" t="s">
        <v>957</v>
      </c>
      <c r="C2" s="224"/>
      <c r="D2" s="224"/>
      <c r="E2" s="224"/>
      <c r="F2" s="224"/>
      <c r="G2" s="224"/>
      <c r="H2" s="224"/>
      <c r="I2" s="224"/>
      <c r="J2" s="224"/>
    </row>
    <row r="3" spans="2:10">
      <c r="B3" s="224" t="s">
        <v>1</v>
      </c>
      <c r="C3" s="224"/>
      <c r="D3" s="224"/>
      <c r="E3" s="224"/>
      <c r="F3" s="224"/>
      <c r="G3" s="224"/>
      <c r="H3" s="224"/>
      <c r="I3" s="224"/>
      <c r="J3" s="224"/>
    </row>
    <row r="4" spans="2:10">
      <c r="B4" s="224" t="s">
        <v>913</v>
      </c>
      <c r="C4" s="224"/>
      <c r="D4" s="224"/>
      <c r="E4" s="224"/>
      <c r="F4" s="224"/>
      <c r="G4" s="224"/>
      <c r="H4" s="224"/>
      <c r="I4" s="224"/>
      <c r="J4" s="224"/>
    </row>
    <row r="5" spans="2:10">
      <c r="B5" s="224" t="s">
        <v>956</v>
      </c>
      <c r="C5" s="224"/>
      <c r="D5" s="224"/>
      <c r="E5" s="224"/>
      <c r="F5" s="224"/>
      <c r="G5" s="224"/>
      <c r="H5" s="224"/>
      <c r="I5" s="224"/>
      <c r="J5" s="224"/>
    </row>
    <row r="6" spans="2:10">
      <c r="B6" t="s">
        <v>551</v>
      </c>
    </row>
    <row r="7" spans="2:10">
      <c r="B7" s="224" t="s">
        <v>927</v>
      </c>
      <c r="C7" s="224"/>
      <c r="D7" s="224"/>
      <c r="E7" s="224"/>
      <c r="F7" s="224"/>
      <c r="G7" s="224"/>
      <c r="H7" s="224"/>
      <c r="I7" s="224"/>
      <c r="J7" s="224"/>
    </row>
    <row r="8" spans="2:10">
      <c r="B8" s="318" t="s">
        <v>551</v>
      </c>
      <c r="D8" s="302" t="s">
        <v>910</v>
      </c>
      <c r="E8" s="25"/>
      <c r="F8" s="25"/>
      <c r="G8" s="25"/>
      <c r="H8" s="25"/>
      <c r="I8" s="25"/>
      <c r="J8" s="25"/>
    </row>
    <row r="9" spans="2:10" ht="25.5">
      <c r="B9" s="114" t="s">
        <v>909</v>
      </c>
      <c r="C9" s="116" t="s">
        <v>908</v>
      </c>
      <c r="D9" s="26" t="s">
        <v>955</v>
      </c>
      <c r="E9" s="26" t="s">
        <v>954</v>
      </c>
      <c r="F9" s="26" t="s">
        <v>10</v>
      </c>
      <c r="G9" s="26" t="s">
        <v>905</v>
      </c>
      <c r="H9" s="26" t="s">
        <v>13</v>
      </c>
      <c r="I9" s="26" t="s">
        <v>9</v>
      </c>
      <c r="J9" s="301" t="s">
        <v>564</v>
      </c>
    </row>
    <row r="10" spans="2:10">
      <c r="B10" s="211" t="s">
        <v>551</v>
      </c>
      <c r="C10" s="300" t="s">
        <v>953</v>
      </c>
      <c r="D10" s="299"/>
      <c r="E10" s="299"/>
      <c r="F10" s="299"/>
      <c r="G10" s="299"/>
      <c r="H10" s="299"/>
      <c r="I10" s="299"/>
      <c r="J10" s="298"/>
    </row>
    <row r="11" spans="2:10">
      <c r="B11" s="246" t="s">
        <v>740</v>
      </c>
      <c r="C11" s="291" t="s">
        <v>952</v>
      </c>
      <c r="D11" s="296">
        <v>1093</v>
      </c>
      <c r="E11" s="296">
        <v>1093</v>
      </c>
      <c r="F11" s="296">
        <v>1093</v>
      </c>
      <c r="G11" s="296">
        <v>1093</v>
      </c>
      <c r="H11" s="296">
        <v>1093</v>
      </c>
      <c r="I11" s="296">
        <v>1093</v>
      </c>
      <c r="J11" s="295">
        <v>1093</v>
      </c>
    </row>
    <row r="12" spans="2:10">
      <c r="B12" s="246" t="s">
        <v>741</v>
      </c>
      <c r="C12" s="291" t="s">
        <v>902</v>
      </c>
      <c r="D12" s="317">
        <v>216750.83476945691</v>
      </c>
      <c r="E12" s="317">
        <v>1566900.4491150309</v>
      </c>
      <c r="F12" s="317">
        <v>1018873.1555074952</v>
      </c>
      <c r="G12" s="317">
        <v>423711.95899029588</v>
      </c>
      <c r="H12" s="317">
        <v>8384.8101293071049</v>
      </c>
      <c r="I12" s="317">
        <v>53640.164026328588</v>
      </c>
      <c r="J12" s="293">
        <v>3288261.3725379142</v>
      </c>
    </row>
    <row r="13" spans="2:10">
      <c r="B13" s="246" t="s">
        <v>804</v>
      </c>
      <c r="C13" s="291" t="s">
        <v>951</v>
      </c>
      <c r="D13" s="94">
        <v>198.30817453747201</v>
      </c>
      <c r="E13" s="94">
        <v>1433.5777210567528</v>
      </c>
      <c r="F13" s="94">
        <v>932.1803801532435</v>
      </c>
      <c r="G13" s="94">
        <v>387.65961481271353</v>
      </c>
      <c r="H13" s="94">
        <v>7.6713724879296477</v>
      </c>
      <c r="I13" s="94">
        <v>49.076087855744362</v>
      </c>
      <c r="J13" s="73">
        <v>3008.473350903856</v>
      </c>
    </row>
    <row r="14" spans="2:10">
      <c r="B14" s="246" t="s">
        <v>743</v>
      </c>
      <c r="C14" s="291" t="s">
        <v>899</v>
      </c>
      <c r="D14" s="290">
        <v>1</v>
      </c>
      <c r="E14" s="290">
        <v>1</v>
      </c>
      <c r="F14" s="290">
        <v>1</v>
      </c>
      <c r="G14" s="290">
        <v>0.99744247831519339</v>
      </c>
      <c r="H14" s="290">
        <v>1</v>
      </c>
      <c r="I14" s="290">
        <v>1</v>
      </c>
      <c r="J14" s="289">
        <v>0.99967044817900419</v>
      </c>
    </row>
    <row r="15" spans="2:10">
      <c r="B15" s="246" t="s">
        <v>796</v>
      </c>
      <c r="C15" s="291" t="s">
        <v>885</v>
      </c>
      <c r="D15" s="290">
        <v>1</v>
      </c>
      <c r="E15" s="290">
        <v>1</v>
      </c>
      <c r="F15" s="290">
        <v>1</v>
      </c>
      <c r="G15" s="290">
        <v>0.99739566314188</v>
      </c>
      <c r="H15" s="290">
        <v>1</v>
      </c>
      <c r="I15" s="290">
        <v>1</v>
      </c>
      <c r="J15" s="292">
        <v>0.99966516368460545</v>
      </c>
    </row>
    <row r="16" spans="2:10">
      <c r="B16" s="246" t="s">
        <v>766</v>
      </c>
      <c r="C16" s="291" t="s">
        <v>898</v>
      </c>
      <c r="D16" s="290">
        <v>1.0000000000743314</v>
      </c>
      <c r="E16" s="290">
        <v>1.0000000000625391</v>
      </c>
      <c r="F16" s="290">
        <v>0.99415861213161527</v>
      </c>
      <c r="G16" s="290">
        <v>1.0000000000720424</v>
      </c>
      <c r="H16" s="290">
        <v>1.0000000000594667</v>
      </c>
      <c r="I16" s="290">
        <v>1.0000000001381797</v>
      </c>
      <c r="J16" s="289">
        <v>0.99818883335945729</v>
      </c>
    </row>
    <row r="17" spans="2:10">
      <c r="B17" s="246" t="s">
        <v>767</v>
      </c>
      <c r="C17" s="291" t="s">
        <v>950</v>
      </c>
      <c r="D17" s="290">
        <v>1</v>
      </c>
      <c r="E17" s="290">
        <v>1</v>
      </c>
      <c r="F17" s="290">
        <v>1</v>
      </c>
      <c r="G17" s="290">
        <v>1</v>
      </c>
      <c r="H17" s="290">
        <v>1</v>
      </c>
      <c r="I17" s="290">
        <v>1</v>
      </c>
      <c r="J17" s="289">
        <v>1</v>
      </c>
    </row>
    <row r="18" spans="2:10">
      <c r="B18" s="246" t="s">
        <v>783</v>
      </c>
      <c r="C18" s="291" t="s">
        <v>882</v>
      </c>
      <c r="D18" s="290">
        <v>1.0403246086744329</v>
      </c>
      <c r="E18" s="290">
        <v>1.0002865069274898</v>
      </c>
      <c r="F18" s="290">
        <v>1.0008424579056248</v>
      </c>
      <c r="G18" s="290">
        <v>1</v>
      </c>
      <c r="H18" s="290">
        <v>1</v>
      </c>
      <c r="I18" s="290">
        <v>1.0075328015542973</v>
      </c>
      <c r="J18" s="292">
        <v>1.0031848553156448</v>
      </c>
    </row>
    <row r="19" spans="2:10">
      <c r="B19" s="246" t="s">
        <v>825</v>
      </c>
      <c r="C19" s="291" t="s">
        <v>894</v>
      </c>
      <c r="D19" s="290">
        <v>1</v>
      </c>
      <c r="E19" s="290">
        <v>0.99982511788986206</v>
      </c>
      <c r="F19" s="290">
        <v>0.99766536184569277</v>
      </c>
      <c r="G19" s="290">
        <v>1</v>
      </c>
      <c r="H19" s="290">
        <v>0.95865146599000506</v>
      </c>
      <c r="I19" s="290">
        <v>0.99420511420767799</v>
      </c>
      <c r="J19" s="292">
        <v>0.99899689828408256</v>
      </c>
    </row>
    <row r="20" spans="2:10">
      <c r="B20" s="246" t="s">
        <v>895</v>
      </c>
      <c r="C20" s="291" t="s">
        <v>949</v>
      </c>
      <c r="D20" s="290">
        <v>1</v>
      </c>
      <c r="E20" s="290">
        <v>0.99505518894775413</v>
      </c>
      <c r="F20" s="290">
        <v>1</v>
      </c>
      <c r="G20" s="290">
        <v>1</v>
      </c>
      <c r="H20" s="290">
        <v>1</v>
      </c>
      <c r="I20" s="290">
        <v>1</v>
      </c>
      <c r="J20" s="292">
        <v>0.997642758909003</v>
      </c>
    </row>
    <row r="21" spans="2:10">
      <c r="B21" s="246" t="s">
        <v>893</v>
      </c>
      <c r="C21" s="291" t="s">
        <v>896</v>
      </c>
      <c r="D21" s="290">
        <v>0.99871303232801334</v>
      </c>
      <c r="E21" s="290">
        <v>0.99871303232801334</v>
      </c>
      <c r="F21" s="290">
        <v>0.99871303232801356</v>
      </c>
      <c r="G21" s="290">
        <v>0.99871303232801356</v>
      </c>
      <c r="H21" s="290">
        <v>0.99871303232801334</v>
      </c>
      <c r="I21" s="290">
        <v>0.99871303232801334</v>
      </c>
      <c r="J21" s="289">
        <v>0.99871303232801345</v>
      </c>
    </row>
    <row r="22" spans="2:10">
      <c r="B22" s="288" t="s">
        <v>948</v>
      </c>
      <c r="C22" s="316" t="s">
        <v>947</v>
      </c>
      <c r="D22" s="83">
        <v>206.03936638444716</v>
      </c>
      <c r="E22" s="83">
        <v>1424.812060283778</v>
      </c>
      <c r="F22" s="83">
        <v>924.15957821810525</v>
      </c>
      <c r="G22" s="83">
        <v>385.16481937425493</v>
      </c>
      <c r="H22" s="83">
        <v>7.3447078999077409</v>
      </c>
      <c r="I22" s="315">
        <v>49.09596936613859</v>
      </c>
      <c r="J22" s="83">
        <v>2996.616501526632</v>
      </c>
    </row>
    <row r="23" spans="2:10">
      <c r="B23" s="246" t="s">
        <v>551</v>
      </c>
      <c r="C23" s="300" t="s">
        <v>946</v>
      </c>
      <c r="D23" s="290"/>
      <c r="E23" s="290"/>
      <c r="F23" s="290"/>
      <c r="G23" s="290"/>
      <c r="H23" s="290"/>
      <c r="I23" s="290"/>
      <c r="J23" s="289"/>
    </row>
    <row r="24" spans="2:10">
      <c r="B24" s="246" t="s">
        <v>891</v>
      </c>
      <c r="C24" s="291" t="s">
        <v>945</v>
      </c>
      <c r="D24" s="290">
        <v>1.0349999999999999</v>
      </c>
      <c r="E24" s="290">
        <v>1.03</v>
      </c>
      <c r="F24" s="290">
        <v>1.0350000000000001</v>
      </c>
      <c r="G24" s="290">
        <v>0.99499999999999988</v>
      </c>
      <c r="H24" s="290">
        <v>1</v>
      </c>
      <c r="I24" s="290">
        <v>1.0350000000000001</v>
      </c>
      <c r="J24" s="292">
        <v>1.027395517464021</v>
      </c>
    </row>
    <row r="25" spans="2:10">
      <c r="B25" s="246" t="s">
        <v>889</v>
      </c>
      <c r="C25" s="291" t="s">
        <v>944</v>
      </c>
      <c r="D25" s="290">
        <v>1</v>
      </c>
      <c r="E25" s="290">
        <v>1.0097774046827404</v>
      </c>
      <c r="F25" s="290">
        <v>1.00125</v>
      </c>
      <c r="G25" s="290">
        <v>1.1000000000000001</v>
      </c>
      <c r="H25" s="290">
        <v>1</v>
      </c>
      <c r="I25" s="290">
        <v>1.00125</v>
      </c>
      <c r="J25" s="292">
        <v>1.017517705661821</v>
      </c>
    </row>
    <row r="26" spans="2:10">
      <c r="B26" s="246" t="s">
        <v>551</v>
      </c>
      <c r="C26" s="300" t="s">
        <v>943</v>
      </c>
      <c r="D26" s="290"/>
      <c r="E26" s="290"/>
      <c r="F26" s="290"/>
      <c r="G26" s="290"/>
      <c r="H26" s="290"/>
      <c r="I26" s="290"/>
      <c r="J26" s="292"/>
    </row>
    <row r="27" spans="2:10">
      <c r="B27" s="246" t="s">
        <v>887</v>
      </c>
      <c r="C27" s="291" t="s">
        <v>942</v>
      </c>
      <c r="D27" s="290">
        <v>1</v>
      </c>
      <c r="E27" s="290">
        <v>1</v>
      </c>
      <c r="F27" s="290">
        <v>1</v>
      </c>
      <c r="G27" s="290">
        <v>1</v>
      </c>
      <c r="H27" s="290">
        <v>1</v>
      </c>
      <c r="I27" s="290">
        <v>1</v>
      </c>
      <c r="J27" s="292">
        <v>1</v>
      </c>
    </row>
    <row r="28" spans="2:10">
      <c r="B28" s="246" t="s">
        <v>886</v>
      </c>
      <c r="C28" s="291" t="s">
        <v>17</v>
      </c>
      <c r="D28" s="290">
        <v>1</v>
      </c>
      <c r="E28" s="290">
        <v>1</v>
      </c>
      <c r="F28" s="290">
        <v>1</v>
      </c>
      <c r="G28" s="290">
        <v>0.98879080406928155</v>
      </c>
      <c r="H28" s="290">
        <v>1</v>
      </c>
      <c r="I28" s="290">
        <v>1</v>
      </c>
      <c r="J28" s="292">
        <v>0.99849156698157482</v>
      </c>
    </row>
    <row r="29" spans="2:10">
      <c r="B29" s="246" t="s">
        <v>884</v>
      </c>
      <c r="C29" s="291" t="s">
        <v>941</v>
      </c>
      <c r="D29" s="290">
        <v>1</v>
      </c>
      <c r="E29" s="290">
        <v>1</v>
      </c>
      <c r="F29" s="290">
        <v>1</v>
      </c>
      <c r="G29" s="290">
        <v>1</v>
      </c>
      <c r="H29" s="290">
        <v>1</v>
      </c>
      <c r="I29" s="290">
        <v>1</v>
      </c>
      <c r="J29" s="292">
        <v>1</v>
      </c>
    </row>
    <row r="30" spans="2:10">
      <c r="B30" s="246" t="s">
        <v>883</v>
      </c>
      <c r="C30" s="291" t="s">
        <v>940</v>
      </c>
      <c r="D30" s="290">
        <v>1</v>
      </c>
      <c r="E30" s="290">
        <v>1</v>
      </c>
      <c r="F30" s="290">
        <v>1</v>
      </c>
      <c r="G30" s="290">
        <v>1.0030261457973948</v>
      </c>
      <c r="H30" s="290">
        <v>1</v>
      </c>
      <c r="I30" s="290">
        <v>1</v>
      </c>
      <c r="J30" s="292">
        <v>1.0004032751258325</v>
      </c>
    </row>
    <row r="31" spans="2:10">
      <c r="B31" s="246" t="s">
        <v>939</v>
      </c>
      <c r="C31" s="291" t="s">
        <v>938</v>
      </c>
      <c r="D31" s="290">
        <v>1</v>
      </c>
      <c r="E31" s="290">
        <v>1</v>
      </c>
      <c r="F31" s="290">
        <v>1</v>
      </c>
      <c r="G31" s="290">
        <v>1</v>
      </c>
      <c r="H31" s="290">
        <v>1</v>
      </c>
      <c r="I31" s="290">
        <v>1</v>
      </c>
      <c r="J31" s="292">
        <v>1</v>
      </c>
    </row>
    <row r="32" spans="2:10">
      <c r="B32" s="246" t="s">
        <v>551</v>
      </c>
      <c r="C32" s="300" t="s">
        <v>937</v>
      </c>
      <c r="D32" s="290"/>
      <c r="E32" s="290"/>
      <c r="F32" s="290"/>
      <c r="G32" s="290"/>
      <c r="H32" s="290"/>
      <c r="I32" s="290"/>
      <c r="J32" s="292"/>
    </row>
    <row r="33" spans="2:10">
      <c r="B33" s="246" t="s">
        <v>936</v>
      </c>
      <c r="C33" s="291" t="s">
        <v>935</v>
      </c>
      <c r="D33" s="290">
        <v>1</v>
      </c>
      <c r="E33" s="290">
        <v>1</v>
      </c>
      <c r="F33" s="290">
        <v>1</v>
      </c>
      <c r="G33" s="290">
        <v>1</v>
      </c>
      <c r="H33" s="290">
        <v>1</v>
      </c>
      <c r="I33" s="290">
        <v>1</v>
      </c>
      <c r="J33" s="292">
        <v>1</v>
      </c>
    </row>
    <row r="34" spans="2:10">
      <c r="B34" s="246" t="s">
        <v>934</v>
      </c>
      <c r="C34" s="291" t="s">
        <v>933</v>
      </c>
      <c r="D34" s="290">
        <v>1</v>
      </c>
      <c r="E34" s="290">
        <v>1</v>
      </c>
      <c r="F34" s="290">
        <v>1</v>
      </c>
      <c r="G34" s="290">
        <v>1</v>
      </c>
      <c r="H34" s="290">
        <v>1</v>
      </c>
      <c r="I34" s="290">
        <v>0.85298552084922152</v>
      </c>
      <c r="J34" s="292">
        <v>0.99760966641601023</v>
      </c>
    </row>
    <row r="35" spans="2:10">
      <c r="B35" s="246" t="s">
        <v>932</v>
      </c>
      <c r="C35" s="291" t="s">
        <v>931</v>
      </c>
      <c r="D35" s="290">
        <v>0.98750331242595091</v>
      </c>
      <c r="E35" s="290">
        <v>1</v>
      </c>
      <c r="F35" s="290">
        <v>1</v>
      </c>
      <c r="G35" s="290">
        <v>1</v>
      </c>
      <c r="H35" s="290">
        <v>1</v>
      </c>
      <c r="I35" s="290">
        <v>1</v>
      </c>
      <c r="J35" s="292">
        <v>0.99914632118381363</v>
      </c>
    </row>
    <row r="36" spans="2:10">
      <c r="B36" s="288" t="s">
        <v>930</v>
      </c>
      <c r="C36" s="314" t="s">
        <v>929</v>
      </c>
      <c r="D36" s="83">
        <v>210.58581628260319</v>
      </c>
      <c r="E36" s="83">
        <v>1481.9053151258424</v>
      </c>
      <c r="F36" s="83">
        <v>957.70079491005856</v>
      </c>
      <c r="G36" s="83">
        <v>418.09892481047126</v>
      </c>
      <c r="H36" s="83">
        <v>7.3447078999077409</v>
      </c>
      <c r="I36" s="83">
        <v>43.398066144279234</v>
      </c>
      <c r="J36" s="286">
        <v>3119.0336251731624</v>
      </c>
    </row>
    <row r="37" spans="2:10">
      <c r="B37" s="246" t="s">
        <v>551</v>
      </c>
    </row>
    <row r="39" spans="2:10">
      <c r="B39" s="224" t="s">
        <v>957</v>
      </c>
      <c r="C39" s="224"/>
      <c r="D39" s="224"/>
      <c r="E39" s="224"/>
      <c r="F39" s="224"/>
      <c r="G39" s="224"/>
      <c r="H39" s="224"/>
      <c r="I39" s="224"/>
      <c r="J39" s="224"/>
    </row>
    <row r="40" spans="2:10">
      <c r="B40" s="224" t="s">
        <v>1</v>
      </c>
      <c r="C40" s="224"/>
      <c r="D40" s="224"/>
      <c r="E40" s="224"/>
      <c r="F40" s="224"/>
      <c r="G40" s="224"/>
      <c r="H40" s="224"/>
      <c r="I40" s="224"/>
      <c r="J40" s="224"/>
    </row>
    <row r="41" spans="2:10">
      <c r="B41" s="224" t="s">
        <v>913</v>
      </c>
      <c r="C41" s="224"/>
      <c r="D41" s="224"/>
      <c r="E41" s="224"/>
      <c r="F41" s="224"/>
      <c r="G41" s="224"/>
      <c r="H41" s="224"/>
      <c r="I41" s="224"/>
      <c r="J41" s="224"/>
    </row>
    <row r="42" spans="2:10">
      <c r="B42" s="224" t="s">
        <v>956</v>
      </c>
      <c r="C42" s="224"/>
      <c r="D42" s="224"/>
      <c r="E42" s="224"/>
      <c r="F42" s="224"/>
      <c r="G42" s="224"/>
      <c r="H42" s="224"/>
      <c r="I42" s="224"/>
      <c r="J42" s="224"/>
    </row>
    <row r="43" spans="2:10">
      <c r="B43" t="s">
        <v>551</v>
      </c>
    </row>
    <row r="44" spans="2:10">
      <c r="B44" s="224" t="s">
        <v>923</v>
      </c>
      <c r="C44" s="224"/>
      <c r="D44" s="224"/>
      <c r="E44" s="224"/>
      <c r="F44" s="224"/>
      <c r="G44" s="224"/>
      <c r="H44" s="224"/>
      <c r="I44" s="224"/>
      <c r="J44" s="224"/>
    </row>
    <row r="45" spans="2:10">
      <c r="B45" s="318" t="s">
        <v>551</v>
      </c>
      <c r="D45" s="302" t="s">
        <v>910</v>
      </c>
      <c r="E45" s="25"/>
      <c r="F45" s="25"/>
      <c r="G45" s="25"/>
      <c r="H45" s="25"/>
      <c r="I45" s="25"/>
      <c r="J45" s="25"/>
    </row>
    <row r="46" spans="2:10" ht="25.5">
      <c r="B46" s="114" t="s">
        <v>909</v>
      </c>
      <c r="C46" s="116" t="s">
        <v>908</v>
      </c>
      <c r="D46" s="26" t="s">
        <v>955</v>
      </c>
      <c r="E46" s="26" t="s">
        <v>954</v>
      </c>
      <c r="F46" s="26" t="s">
        <v>10</v>
      </c>
      <c r="G46" s="26" t="s">
        <v>905</v>
      </c>
      <c r="H46" s="26" t="s">
        <v>13</v>
      </c>
      <c r="I46" s="26" t="s">
        <v>9</v>
      </c>
      <c r="J46" s="301" t="s">
        <v>564</v>
      </c>
    </row>
    <row r="47" spans="2:10">
      <c r="B47" s="211" t="s">
        <v>551</v>
      </c>
      <c r="C47" s="300" t="s">
        <v>953</v>
      </c>
      <c r="D47" s="299"/>
      <c r="E47" s="299"/>
      <c r="F47" s="299"/>
      <c r="G47" s="299"/>
      <c r="H47" s="299"/>
      <c r="I47" s="299"/>
      <c r="J47" s="298"/>
    </row>
    <row r="48" spans="2:10">
      <c r="B48" s="246" t="s">
        <v>740</v>
      </c>
      <c r="C48" s="291" t="s">
        <v>952</v>
      </c>
      <c r="D48" s="296">
        <v>135342</v>
      </c>
      <c r="E48" s="296">
        <v>135342</v>
      </c>
      <c r="F48" s="296">
        <v>135342</v>
      </c>
      <c r="G48" s="296">
        <v>135342</v>
      </c>
      <c r="H48" s="296">
        <v>135342</v>
      </c>
      <c r="I48" s="296">
        <v>135342</v>
      </c>
      <c r="J48" s="295">
        <v>135342</v>
      </c>
    </row>
    <row r="49" spans="2:10">
      <c r="B49" s="246" t="s">
        <v>741</v>
      </c>
      <c r="C49" s="291" t="s">
        <v>902</v>
      </c>
      <c r="D49" s="317">
        <v>5746398.2458846364</v>
      </c>
      <c r="E49" s="317">
        <v>14992681.097949967</v>
      </c>
      <c r="F49" s="317">
        <v>27425243.133859284</v>
      </c>
      <c r="G49" s="317">
        <v>7252810.6754185939</v>
      </c>
      <c r="H49" s="317">
        <v>811860.67580215936</v>
      </c>
      <c r="I49" s="317">
        <v>1347063.9773452003</v>
      </c>
      <c r="J49" s="293">
        <v>57576057.806259833</v>
      </c>
    </row>
    <row r="50" spans="2:10">
      <c r="B50" s="246" t="s">
        <v>804</v>
      </c>
      <c r="C50" s="291" t="s">
        <v>951</v>
      </c>
      <c r="D50" s="94">
        <v>42.458351774649678</v>
      </c>
      <c r="E50" s="94">
        <v>110.77626382017384</v>
      </c>
      <c r="F50" s="94">
        <v>202.63660307856603</v>
      </c>
      <c r="G50" s="94">
        <v>53.58876531615163</v>
      </c>
      <c r="H50" s="94">
        <v>5.9985863649285465</v>
      </c>
      <c r="I50" s="94">
        <v>9.9530373228207072</v>
      </c>
      <c r="J50" s="73">
        <v>425.41160767729042</v>
      </c>
    </row>
    <row r="51" spans="2:10">
      <c r="B51" s="246" t="s">
        <v>743</v>
      </c>
      <c r="C51" s="291" t="s">
        <v>899</v>
      </c>
      <c r="D51" s="290">
        <v>1</v>
      </c>
      <c r="E51" s="290">
        <v>1</v>
      </c>
      <c r="F51" s="290">
        <v>0.99978438917953305</v>
      </c>
      <c r="G51" s="290">
        <v>0.99669236311360143</v>
      </c>
      <c r="H51" s="290">
        <v>1</v>
      </c>
      <c r="I51" s="290">
        <v>1</v>
      </c>
      <c r="J51" s="289">
        <v>0.99948063753523564</v>
      </c>
    </row>
    <row r="52" spans="2:10">
      <c r="B52" s="246" t="s">
        <v>796</v>
      </c>
      <c r="C52" s="291" t="s">
        <v>885</v>
      </c>
      <c r="D52" s="290">
        <v>1</v>
      </c>
      <c r="E52" s="290">
        <v>1</v>
      </c>
      <c r="F52" s="290">
        <v>1</v>
      </c>
      <c r="G52" s="290">
        <v>0.99714557359014855</v>
      </c>
      <c r="H52" s="290">
        <v>1</v>
      </c>
      <c r="I52" s="290">
        <v>1</v>
      </c>
      <c r="J52" s="292">
        <v>0.9996414332526643</v>
      </c>
    </row>
    <row r="53" spans="2:10">
      <c r="B53" s="246" t="s">
        <v>766</v>
      </c>
      <c r="C53" s="291" t="s">
        <v>898</v>
      </c>
      <c r="D53" s="290">
        <v>1.0000000005919647</v>
      </c>
      <c r="E53" s="290">
        <v>1.0000000000467797</v>
      </c>
      <c r="F53" s="290">
        <v>0.99665202190944024</v>
      </c>
      <c r="G53" s="290">
        <v>1.0000000000462255</v>
      </c>
      <c r="H53" s="290">
        <v>1.0000000000467675</v>
      </c>
      <c r="I53" s="290">
        <v>1.000000000142433</v>
      </c>
      <c r="J53" s="289">
        <v>0.9984041985198403</v>
      </c>
    </row>
    <row r="54" spans="2:10">
      <c r="B54" s="246" t="s">
        <v>767</v>
      </c>
      <c r="C54" s="291" t="s">
        <v>950</v>
      </c>
      <c r="D54" s="290">
        <v>1</v>
      </c>
      <c r="E54" s="290">
        <v>1</v>
      </c>
      <c r="F54" s="290">
        <v>1</v>
      </c>
      <c r="G54" s="290">
        <v>1</v>
      </c>
      <c r="H54" s="290">
        <v>1</v>
      </c>
      <c r="I54" s="290">
        <v>1</v>
      </c>
      <c r="J54" s="289">
        <v>1</v>
      </c>
    </row>
    <row r="55" spans="2:10">
      <c r="B55" s="246" t="s">
        <v>783</v>
      </c>
      <c r="C55" s="291" t="s">
        <v>882</v>
      </c>
      <c r="D55" s="290">
        <v>1.0152465524984668</v>
      </c>
      <c r="E55" s="290">
        <v>1.0018016822934146</v>
      </c>
      <c r="F55" s="290">
        <v>1.0015053523986608</v>
      </c>
      <c r="G55" s="290">
        <v>1</v>
      </c>
      <c r="H55" s="290">
        <v>1.0000339013657622</v>
      </c>
      <c r="I55" s="290">
        <v>1.0046959014763306</v>
      </c>
      <c r="J55" s="292">
        <v>1.0028226549330328</v>
      </c>
    </row>
    <row r="56" spans="2:10">
      <c r="B56" s="246" t="s">
        <v>825</v>
      </c>
      <c r="C56" s="291" t="s">
        <v>894</v>
      </c>
      <c r="D56" s="290">
        <v>1</v>
      </c>
      <c r="E56" s="290">
        <v>0.99990536091448212</v>
      </c>
      <c r="F56" s="290">
        <v>0.99448260949316292</v>
      </c>
      <c r="G56" s="290">
        <v>1</v>
      </c>
      <c r="H56" s="290">
        <v>0.96399212397334511</v>
      </c>
      <c r="I56" s="290">
        <v>0.98293474841791539</v>
      </c>
      <c r="J56" s="292">
        <v>0.9964449620823761</v>
      </c>
    </row>
    <row r="57" spans="2:10">
      <c r="B57" s="246" t="s">
        <v>895</v>
      </c>
      <c r="C57" s="291" t="s">
        <v>949</v>
      </c>
      <c r="D57" s="290">
        <v>1</v>
      </c>
      <c r="E57" s="290">
        <v>0.98955907274566035</v>
      </c>
      <c r="F57" s="290">
        <v>1</v>
      </c>
      <c r="G57" s="290">
        <v>1</v>
      </c>
      <c r="H57" s="290">
        <v>1</v>
      </c>
      <c r="I57" s="290">
        <v>1</v>
      </c>
      <c r="J57" s="292">
        <v>0.99726778660363113</v>
      </c>
    </row>
    <row r="58" spans="2:10">
      <c r="B58" s="246" t="s">
        <v>893</v>
      </c>
      <c r="C58" s="291" t="s">
        <v>896</v>
      </c>
      <c r="D58" s="290">
        <v>0.99871303232801334</v>
      </c>
      <c r="E58" s="290">
        <v>0.99871303232801345</v>
      </c>
      <c r="F58" s="290">
        <v>0.99871303232801356</v>
      </c>
      <c r="G58" s="290">
        <v>0.99871303232801356</v>
      </c>
      <c r="H58" s="290">
        <v>0.99871303232801345</v>
      </c>
      <c r="I58" s="290">
        <v>0.99871303232801345</v>
      </c>
      <c r="J58" s="289">
        <v>0.99871303232801356</v>
      </c>
    </row>
    <row r="59" spans="2:10">
      <c r="B59" s="288" t="s">
        <v>948</v>
      </c>
      <c r="C59" s="316" t="s">
        <v>947</v>
      </c>
      <c r="D59" s="83">
        <v>43.050219653181202</v>
      </c>
      <c r="E59" s="83">
        <v>109.66544595776973</v>
      </c>
      <c r="F59" s="83">
        <v>200.84405667124</v>
      </c>
      <c r="G59" s="83">
        <v>53.190511227442101</v>
      </c>
      <c r="H59" s="83">
        <v>5.7753437900357341</v>
      </c>
      <c r="I59" s="315">
        <v>9.8164773481505492</v>
      </c>
      <c r="J59" s="83">
        <v>422.34205464781934</v>
      </c>
    </row>
    <row r="60" spans="2:10">
      <c r="B60" s="246" t="s">
        <v>551</v>
      </c>
      <c r="C60" s="300" t="s">
        <v>946</v>
      </c>
      <c r="D60" s="290"/>
      <c r="E60" s="290"/>
      <c r="F60" s="290"/>
      <c r="G60" s="290"/>
      <c r="H60" s="290"/>
      <c r="I60" s="290"/>
      <c r="J60" s="289"/>
    </row>
    <row r="61" spans="2:10">
      <c r="B61" s="246" t="s">
        <v>891</v>
      </c>
      <c r="C61" s="291" t="s">
        <v>945</v>
      </c>
      <c r="D61" s="290">
        <v>1.0150000000000001</v>
      </c>
      <c r="E61" s="290">
        <v>1.01</v>
      </c>
      <c r="F61" s="290">
        <v>1</v>
      </c>
      <c r="G61" s="290">
        <v>0.99499999999999988</v>
      </c>
      <c r="H61" s="290">
        <v>1</v>
      </c>
      <c r="I61" s="290">
        <v>1</v>
      </c>
      <c r="J61" s="292">
        <v>1.0034958753976546</v>
      </c>
    </row>
    <row r="62" spans="2:10">
      <c r="B62" s="246" t="s">
        <v>889</v>
      </c>
      <c r="C62" s="291" t="s">
        <v>944</v>
      </c>
      <c r="D62" s="290">
        <v>1</v>
      </c>
      <c r="E62" s="290">
        <v>1.0097774046827408</v>
      </c>
      <c r="F62" s="290">
        <v>1.0012500000000002</v>
      </c>
      <c r="G62" s="290">
        <v>1.0950000000000002</v>
      </c>
      <c r="H62" s="290">
        <v>1</v>
      </c>
      <c r="I62" s="290">
        <v>1.00125</v>
      </c>
      <c r="J62" s="292">
        <v>1.0150397504415374</v>
      </c>
    </row>
    <row r="63" spans="2:10">
      <c r="B63" s="246" t="s">
        <v>551</v>
      </c>
      <c r="C63" s="300" t="s">
        <v>943</v>
      </c>
      <c r="D63" s="290"/>
      <c r="E63" s="290"/>
      <c r="F63" s="290"/>
      <c r="G63" s="290"/>
      <c r="H63" s="290"/>
      <c r="I63" s="290"/>
      <c r="J63" s="292"/>
    </row>
    <row r="64" spans="2:10">
      <c r="B64" s="246" t="s">
        <v>887</v>
      </c>
      <c r="C64" s="291" t="s">
        <v>942</v>
      </c>
      <c r="D64" s="290">
        <v>1</v>
      </c>
      <c r="E64" s="290">
        <v>1</v>
      </c>
      <c r="F64" s="290">
        <v>1</v>
      </c>
      <c r="G64" s="290">
        <v>1</v>
      </c>
      <c r="H64" s="290">
        <v>1</v>
      </c>
      <c r="I64" s="290">
        <v>1</v>
      </c>
      <c r="J64" s="292">
        <v>1</v>
      </c>
    </row>
    <row r="65" spans="2:10">
      <c r="B65" s="246" t="s">
        <v>886</v>
      </c>
      <c r="C65" s="291" t="s">
        <v>17</v>
      </c>
      <c r="D65" s="290">
        <v>1</v>
      </c>
      <c r="E65" s="290">
        <v>1</v>
      </c>
      <c r="F65" s="290">
        <v>1</v>
      </c>
      <c r="G65" s="290">
        <v>0.99831762352547204</v>
      </c>
      <c r="H65" s="290">
        <v>1</v>
      </c>
      <c r="I65" s="290">
        <v>1</v>
      </c>
      <c r="J65" s="292">
        <v>0.99977336259921001</v>
      </c>
    </row>
    <row r="66" spans="2:10">
      <c r="B66" s="246" t="s">
        <v>884</v>
      </c>
      <c r="C66" s="291" t="s">
        <v>941</v>
      </c>
      <c r="D66" s="290">
        <v>1</v>
      </c>
      <c r="E66" s="290">
        <v>1</v>
      </c>
      <c r="F66" s="290">
        <v>1.0000836244974243</v>
      </c>
      <c r="G66" s="290">
        <v>1</v>
      </c>
      <c r="H66" s="290">
        <v>1</v>
      </c>
      <c r="I66" s="290">
        <v>1</v>
      </c>
      <c r="J66" s="292">
        <v>1.0000390994368873</v>
      </c>
    </row>
    <row r="67" spans="2:10">
      <c r="B67" s="246" t="s">
        <v>883</v>
      </c>
      <c r="C67" s="291" t="s">
        <v>940</v>
      </c>
      <c r="D67" s="290">
        <v>1</v>
      </c>
      <c r="E67" s="290">
        <v>1</v>
      </c>
      <c r="F67" s="290">
        <v>1</v>
      </c>
      <c r="G67" s="290">
        <v>1.0018574469234074</v>
      </c>
      <c r="H67" s="290">
        <v>1</v>
      </c>
      <c r="I67" s="290">
        <v>1</v>
      </c>
      <c r="J67" s="292">
        <v>1.0002498474968491</v>
      </c>
    </row>
    <row r="68" spans="2:10">
      <c r="B68" s="246" t="s">
        <v>939</v>
      </c>
      <c r="C68" s="291" t="s">
        <v>938</v>
      </c>
      <c r="D68" s="290">
        <v>1</v>
      </c>
      <c r="E68" s="290">
        <v>1</v>
      </c>
      <c r="F68" s="290">
        <v>1</v>
      </c>
      <c r="G68" s="290">
        <v>1</v>
      </c>
      <c r="H68" s="290">
        <v>1</v>
      </c>
      <c r="I68" s="290">
        <v>1</v>
      </c>
      <c r="J68" s="292">
        <v>1</v>
      </c>
    </row>
    <row r="69" spans="2:10">
      <c r="B69" s="246" t="s">
        <v>551</v>
      </c>
      <c r="C69" s="300" t="s">
        <v>937</v>
      </c>
      <c r="D69" s="290"/>
      <c r="E69" s="290"/>
      <c r="F69" s="290"/>
      <c r="G69" s="290"/>
      <c r="H69" s="290"/>
      <c r="I69" s="290"/>
      <c r="J69" s="292"/>
    </row>
    <row r="70" spans="2:10">
      <c r="B70" s="246" t="s">
        <v>936</v>
      </c>
      <c r="C70" s="291" t="s">
        <v>935</v>
      </c>
      <c r="D70" s="290">
        <v>1</v>
      </c>
      <c r="E70" s="290">
        <v>0.99894610881870016</v>
      </c>
      <c r="F70" s="290">
        <v>1</v>
      </c>
      <c r="G70" s="290">
        <v>1</v>
      </c>
      <c r="H70" s="290">
        <v>1</v>
      </c>
      <c r="I70" s="290">
        <v>1</v>
      </c>
      <c r="J70" s="292">
        <v>0.99972601764409463</v>
      </c>
    </row>
    <row r="71" spans="2:10">
      <c r="B71" s="246" t="s">
        <v>934</v>
      </c>
      <c r="C71" s="291" t="s">
        <v>933</v>
      </c>
      <c r="D71" s="290">
        <v>1</v>
      </c>
      <c r="E71" s="290">
        <v>1</v>
      </c>
      <c r="F71" s="290">
        <v>1</v>
      </c>
      <c r="G71" s="290">
        <v>1</v>
      </c>
      <c r="H71" s="290">
        <v>1</v>
      </c>
      <c r="I71" s="290">
        <v>0.98461426491292492</v>
      </c>
      <c r="J71" s="292">
        <v>0.99964840276777989</v>
      </c>
    </row>
    <row r="72" spans="2:10">
      <c r="B72" s="246" t="s">
        <v>932</v>
      </c>
      <c r="C72" s="291" t="s">
        <v>931</v>
      </c>
      <c r="D72" s="290">
        <v>0.98750331242595091</v>
      </c>
      <c r="E72" s="290">
        <v>1</v>
      </c>
      <c r="F72" s="290">
        <v>1</v>
      </c>
      <c r="G72" s="290">
        <v>1</v>
      </c>
      <c r="H72" s="290">
        <v>1</v>
      </c>
      <c r="I72" s="290">
        <v>1</v>
      </c>
      <c r="J72" s="292">
        <v>0.99872995809965448</v>
      </c>
    </row>
    <row r="73" spans="2:10">
      <c r="B73" s="288" t="s">
        <v>930</v>
      </c>
      <c r="C73" s="314" t="s">
        <v>929</v>
      </c>
      <c r="D73" s="83">
        <v>43.149918025803927</v>
      </c>
      <c r="E73" s="83">
        <v>111.72719376759629</v>
      </c>
      <c r="F73" s="83">
        <v>201.11192821973296</v>
      </c>
      <c r="G73" s="83">
        <v>57.962356399437155</v>
      </c>
      <c r="H73" s="83">
        <v>5.7753437900357341</v>
      </c>
      <c r="I73" s="83">
        <v>9.6775254327188609</v>
      </c>
      <c r="J73" s="286">
        <v>429.40426563532492</v>
      </c>
    </row>
    <row r="74" spans="2:10">
      <c r="B74" s="246" t="s">
        <v>551</v>
      </c>
    </row>
    <row r="75" spans="2:10">
      <c r="B75" s="246" t="s">
        <v>551</v>
      </c>
    </row>
    <row r="76" spans="2:10">
      <c r="B76" s="224" t="s">
        <v>922</v>
      </c>
      <c r="C76" s="224"/>
      <c r="D76" s="224"/>
      <c r="E76" s="224"/>
      <c r="F76" s="224"/>
      <c r="G76" s="224"/>
      <c r="H76" s="224"/>
      <c r="I76" s="224"/>
      <c r="J76" s="224"/>
    </row>
    <row r="77" spans="2:10">
      <c r="B77" s="318" t="s">
        <v>551</v>
      </c>
      <c r="D77" s="302" t="s">
        <v>910</v>
      </c>
      <c r="E77" s="25"/>
      <c r="F77" s="25"/>
      <c r="G77" s="25"/>
      <c r="H77" s="25"/>
      <c r="I77" s="25"/>
      <c r="J77" s="25"/>
    </row>
    <row r="78" spans="2:10" ht="25.5">
      <c r="B78" s="114" t="s">
        <v>909</v>
      </c>
      <c r="C78" s="116" t="s">
        <v>908</v>
      </c>
      <c r="D78" s="26" t="s">
        <v>955</v>
      </c>
      <c r="E78" s="26" t="s">
        <v>954</v>
      </c>
      <c r="F78" s="26" t="s">
        <v>10</v>
      </c>
      <c r="G78" s="26" t="s">
        <v>905</v>
      </c>
      <c r="H78" s="26" t="s">
        <v>13</v>
      </c>
      <c r="I78" s="26" t="s">
        <v>9</v>
      </c>
      <c r="J78" s="301" t="s">
        <v>564</v>
      </c>
    </row>
    <row r="79" spans="2:10">
      <c r="B79" s="211" t="s">
        <v>551</v>
      </c>
      <c r="C79" s="300" t="s">
        <v>953</v>
      </c>
      <c r="D79" s="299"/>
      <c r="E79" s="299"/>
      <c r="F79" s="299"/>
      <c r="G79" s="299"/>
      <c r="H79" s="299"/>
      <c r="I79" s="299"/>
      <c r="J79" s="298"/>
    </row>
    <row r="80" spans="2:10">
      <c r="B80" s="246" t="s">
        <v>740</v>
      </c>
      <c r="C80" s="291" t="s">
        <v>952</v>
      </c>
      <c r="D80" s="296">
        <v>135342</v>
      </c>
      <c r="E80" s="296">
        <v>135342</v>
      </c>
      <c r="F80" s="296">
        <v>135342</v>
      </c>
      <c r="G80" s="296">
        <v>135342</v>
      </c>
      <c r="H80" s="296">
        <v>135342</v>
      </c>
      <c r="I80" s="296">
        <v>135342</v>
      </c>
      <c r="J80" s="295">
        <v>135342</v>
      </c>
    </row>
    <row r="81" spans="2:10">
      <c r="B81" s="246" t="s">
        <v>741</v>
      </c>
      <c r="C81" s="291" t="s">
        <v>902</v>
      </c>
      <c r="D81" s="317">
        <v>65328755.480613336</v>
      </c>
      <c r="E81" s="317">
        <v>139208.88372376509</v>
      </c>
      <c r="F81" s="317">
        <v>18212440.654910263</v>
      </c>
      <c r="G81" s="317">
        <v>301731.24852042308</v>
      </c>
      <c r="H81" s="317">
        <v>373.10302020785093</v>
      </c>
      <c r="I81" s="317">
        <v>246713.89970907796</v>
      </c>
      <c r="J81" s="293">
        <v>84229223.270497069</v>
      </c>
    </row>
    <row r="82" spans="2:10">
      <c r="B82" s="246" t="s">
        <v>804</v>
      </c>
      <c r="C82" s="291" t="s">
        <v>959</v>
      </c>
      <c r="D82" s="94">
        <v>482.69388276080844</v>
      </c>
      <c r="E82" s="94">
        <v>1.0285712027586786</v>
      </c>
      <c r="F82" s="94">
        <v>134.56606711080272</v>
      </c>
      <c r="G82" s="94">
        <v>2.2293984758642775</v>
      </c>
      <c r="H82" s="94">
        <v>2.75674232838181E-3</v>
      </c>
      <c r="I82" s="94">
        <v>1.8228923742007503</v>
      </c>
      <c r="J82" s="73">
        <v>622.34356866676319</v>
      </c>
    </row>
    <row r="83" spans="2:10">
      <c r="B83" s="246" t="s">
        <v>743</v>
      </c>
      <c r="C83" s="291" t="s">
        <v>899</v>
      </c>
      <c r="D83" s="290">
        <v>1</v>
      </c>
      <c r="E83" s="290">
        <v>1</v>
      </c>
      <c r="F83" s="290">
        <v>0.99530997650672892</v>
      </c>
      <c r="G83" s="290">
        <v>0.9948609559040279</v>
      </c>
      <c r="H83" s="290">
        <v>1</v>
      </c>
      <c r="I83" s="290">
        <v>0.99956418353287968</v>
      </c>
      <c r="J83" s="289">
        <v>0.99896621501028049</v>
      </c>
    </row>
    <row r="84" spans="2:10">
      <c r="B84" s="246" t="s">
        <v>796</v>
      </c>
      <c r="C84" s="291" t="s">
        <v>885</v>
      </c>
      <c r="D84" s="290">
        <v>1</v>
      </c>
      <c r="E84" s="290">
        <v>1</v>
      </c>
      <c r="F84" s="290">
        <v>1</v>
      </c>
      <c r="G84" s="290">
        <v>0.99830702165603158</v>
      </c>
      <c r="H84" s="290">
        <v>1</v>
      </c>
      <c r="I84" s="290">
        <v>1</v>
      </c>
      <c r="J84" s="292">
        <v>0.99999396022885267</v>
      </c>
    </row>
    <row r="85" spans="2:10">
      <c r="B85" s="246" t="s">
        <v>766</v>
      </c>
      <c r="C85" s="291" t="s">
        <v>898</v>
      </c>
      <c r="D85" s="290">
        <v>1</v>
      </c>
      <c r="E85" s="290">
        <v>1</v>
      </c>
      <c r="F85" s="290">
        <v>0.99576672984553039</v>
      </c>
      <c r="G85" s="290">
        <v>1</v>
      </c>
      <c r="H85" s="290">
        <v>1</v>
      </c>
      <c r="I85" s="290">
        <v>1</v>
      </c>
      <c r="J85" s="289">
        <v>0.99908800697214684</v>
      </c>
    </row>
    <row r="86" spans="2:10">
      <c r="B86" s="246" t="s">
        <v>767</v>
      </c>
      <c r="C86" s="291" t="s">
        <v>950</v>
      </c>
      <c r="D86" s="290">
        <v>1</v>
      </c>
      <c r="E86" s="290">
        <v>1</v>
      </c>
      <c r="F86" s="290">
        <v>1</v>
      </c>
      <c r="G86" s="290">
        <v>1</v>
      </c>
      <c r="H86" s="290">
        <v>1</v>
      </c>
      <c r="I86" s="290">
        <v>1</v>
      </c>
      <c r="J86" s="289">
        <v>1</v>
      </c>
    </row>
    <row r="87" spans="2:10">
      <c r="B87" s="246" t="s">
        <v>783</v>
      </c>
      <c r="C87" s="291" t="s">
        <v>882</v>
      </c>
      <c r="D87" s="290">
        <v>1.0174546812690872</v>
      </c>
      <c r="E87" s="290">
        <v>1.0016012482986871</v>
      </c>
      <c r="F87" s="290">
        <v>1.0012285200627498</v>
      </c>
      <c r="G87" s="290">
        <v>1</v>
      </c>
      <c r="H87" s="290">
        <v>1</v>
      </c>
      <c r="I87" s="290">
        <v>1.0040468277634846</v>
      </c>
      <c r="J87" s="292">
        <v>1.0138427402724375</v>
      </c>
    </row>
    <row r="88" spans="2:10">
      <c r="B88" s="246" t="s">
        <v>825</v>
      </c>
      <c r="C88" s="291" t="s">
        <v>894</v>
      </c>
      <c r="D88" s="290">
        <v>1</v>
      </c>
      <c r="E88" s="290">
        <v>0.99634603325164206</v>
      </c>
      <c r="F88" s="290">
        <v>0.9946181802858115</v>
      </c>
      <c r="G88" s="290">
        <v>1</v>
      </c>
      <c r="H88" s="290">
        <v>0.95603287660015668</v>
      </c>
      <c r="I88" s="290">
        <v>0.98182960835650201</v>
      </c>
      <c r="J88" s="292">
        <v>0.99879984306455638</v>
      </c>
    </row>
    <row r="89" spans="2:10">
      <c r="B89" s="246" t="s">
        <v>895</v>
      </c>
      <c r="C89" s="291" t="s">
        <v>949</v>
      </c>
      <c r="D89" s="290">
        <v>1</v>
      </c>
      <c r="E89" s="290">
        <v>0.98838705399083371</v>
      </c>
      <c r="F89" s="290">
        <v>1</v>
      </c>
      <c r="G89" s="290">
        <v>1</v>
      </c>
      <c r="H89" s="290">
        <v>1</v>
      </c>
      <c r="I89" s="290">
        <v>1</v>
      </c>
      <c r="J89" s="292">
        <v>0.99998104819274558</v>
      </c>
    </row>
    <row r="90" spans="2:10">
      <c r="B90" s="246" t="s">
        <v>893</v>
      </c>
      <c r="C90" s="291" t="s">
        <v>896</v>
      </c>
      <c r="D90" s="290">
        <v>0.99871303232801345</v>
      </c>
      <c r="E90" s="290">
        <v>0.99871303232801334</v>
      </c>
      <c r="F90" s="290">
        <v>0.99871303232801345</v>
      </c>
      <c r="G90" s="290">
        <v>0.99871303232801334</v>
      </c>
      <c r="H90" s="290">
        <v>0.99871303232801334</v>
      </c>
      <c r="I90" s="290">
        <v>0.99871303232801356</v>
      </c>
      <c r="J90" s="289">
        <v>0.99871303232801345</v>
      </c>
    </row>
    <row r="91" spans="2:10">
      <c r="B91" s="288" t="s">
        <v>948</v>
      </c>
      <c r="C91" s="316" t="s">
        <v>947</v>
      </c>
      <c r="D91" s="83">
        <v>490.48709616497587</v>
      </c>
      <c r="E91" s="83">
        <v>1.0132279928049999</v>
      </c>
      <c r="F91" s="83">
        <v>132.64224110593025</v>
      </c>
      <c r="G91" s="83">
        <v>2.2113369853259432</v>
      </c>
      <c r="H91" s="83">
        <v>2.6321444482340826E-3</v>
      </c>
      <c r="I91" s="315">
        <v>1.7939177386874621</v>
      </c>
      <c r="J91" s="83">
        <v>628.15045213217286</v>
      </c>
    </row>
    <row r="92" spans="2:10">
      <c r="B92" s="246" t="s">
        <v>551</v>
      </c>
      <c r="C92" s="300" t="s">
        <v>946</v>
      </c>
      <c r="D92" s="290"/>
      <c r="E92" s="290"/>
      <c r="F92" s="290"/>
      <c r="G92" s="290"/>
      <c r="H92" s="290"/>
      <c r="I92" s="290"/>
      <c r="J92" s="289"/>
    </row>
    <row r="93" spans="2:10">
      <c r="B93" s="246" t="s">
        <v>891</v>
      </c>
      <c r="C93" s="291" t="s">
        <v>945</v>
      </c>
      <c r="D93" s="290">
        <v>1.01</v>
      </c>
      <c r="E93" s="290">
        <v>1.01</v>
      </c>
      <c r="F93" s="290">
        <v>1.01</v>
      </c>
      <c r="G93" s="290">
        <v>1.01</v>
      </c>
      <c r="H93" s="290">
        <v>1.0100000000000002</v>
      </c>
      <c r="I93" s="290">
        <v>1.01</v>
      </c>
      <c r="J93" s="292">
        <v>1.01</v>
      </c>
    </row>
    <row r="94" spans="2:10">
      <c r="B94" s="246" t="s">
        <v>889</v>
      </c>
      <c r="C94" s="291" t="s">
        <v>944</v>
      </c>
      <c r="D94" s="290">
        <v>1</v>
      </c>
      <c r="E94" s="290">
        <v>1.0097774046827406</v>
      </c>
      <c r="F94" s="290">
        <v>1.00125</v>
      </c>
      <c r="G94" s="290">
        <v>1.0949999999999998</v>
      </c>
      <c r="H94" s="290">
        <v>1</v>
      </c>
      <c r="I94" s="290">
        <v>1.0012500000000002</v>
      </c>
      <c r="J94" s="292">
        <v>1.0006177325049537</v>
      </c>
    </row>
    <row r="95" spans="2:10">
      <c r="B95" s="246" t="s">
        <v>551</v>
      </c>
      <c r="C95" s="300" t="s">
        <v>943</v>
      </c>
      <c r="D95" s="290"/>
      <c r="E95" s="290"/>
      <c r="F95" s="290"/>
      <c r="G95" s="290"/>
      <c r="H95" s="290"/>
      <c r="I95" s="290"/>
      <c r="J95" s="292"/>
    </row>
    <row r="96" spans="2:10">
      <c r="B96" s="246" t="s">
        <v>887</v>
      </c>
      <c r="C96" s="291" t="s">
        <v>942</v>
      </c>
      <c r="D96" s="290">
        <v>1</v>
      </c>
      <c r="E96" s="290">
        <v>1</v>
      </c>
      <c r="F96" s="290">
        <v>1</v>
      </c>
      <c r="G96" s="290">
        <v>1</v>
      </c>
      <c r="H96" s="290">
        <v>1</v>
      </c>
      <c r="I96" s="290">
        <v>1</v>
      </c>
      <c r="J96" s="292">
        <v>1</v>
      </c>
    </row>
    <row r="97" spans="2:10">
      <c r="B97" s="246" t="s">
        <v>886</v>
      </c>
      <c r="C97" s="291" t="s">
        <v>17</v>
      </c>
      <c r="D97" s="290">
        <v>1</v>
      </c>
      <c r="E97" s="290">
        <v>1</v>
      </c>
      <c r="F97" s="290">
        <v>1</v>
      </c>
      <c r="G97" s="290">
        <v>0.99943222765327999</v>
      </c>
      <c r="H97" s="290">
        <v>1</v>
      </c>
      <c r="I97" s="290">
        <v>1</v>
      </c>
      <c r="J97" s="292">
        <v>0.99999781268458487</v>
      </c>
    </row>
    <row r="98" spans="2:10">
      <c r="B98" s="246" t="s">
        <v>884</v>
      </c>
      <c r="C98" s="291" t="s">
        <v>941</v>
      </c>
      <c r="D98" s="290">
        <v>1</v>
      </c>
      <c r="E98" s="290">
        <v>1</v>
      </c>
      <c r="F98" s="290">
        <v>1.0023505619758255</v>
      </c>
      <c r="G98" s="290">
        <v>1</v>
      </c>
      <c r="H98" s="290">
        <v>1</v>
      </c>
      <c r="I98" s="290">
        <v>1</v>
      </c>
      <c r="J98" s="292">
        <v>1.0004966668395181</v>
      </c>
    </row>
    <row r="99" spans="2:10">
      <c r="B99" s="246" t="s">
        <v>883</v>
      </c>
      <c r="C99" s="291" t="s">
        <v>940</v>
      </c>
      <c r="D99" s="290">
        <v>1</v>
      </c>
      <c r="E99" s="290">
        <v>1</v>
      </c>
      <c r="F99" s="290">
        <v>1</v>
      </c>
      <c r="G99" s="290">
        <v>1.0029974924671332</v>
      </c>
      <c r="H99" s="290">
        <v>1</v>
      </c>
      <c r="I99" s="290">
        <v>1</v>
      </c>
      <c r="J99" s="292">
        <v>1.0000115354337933</v>
      </c>
    </row>
    <row r="100" spans="2:10">
      <c r="B100" s="246" t="s">
        <v>939</v>
      </c>
      <c r="C100" s="291" t="s">
        <v>938</v>
      </c>
      <c r="D100" s="290">
        <v>1</v>
      </c>
      <c r="E100" s="290">
        <v>1</v>
      </c>
      <c r="F100" s="290">
        <v>1</v>
      </c>
      <c r="G100" s="290">
        <v>1</v>
      </c>
      <c r="H100" s="290">
        <v>1</v>
      </c>
      <c r="I100" s="290">
        <v>1.0001490248298366</v>
      </c>
      <c r="J100" s="292">
        <v>1.0000004256494832</v>
      </c>
    </row>
    <row r="101" spans="2:10">
      <c r="B101" s="246" t="s">
        <v>551</v>
      </c>
      <c r="C101" s="300" t="s">
        <v>937</v>
      </c>
      <c r="D101" s="290"/>
      <c r="E101" s="290"/>
      <c r="F101" s="290"/>
      <c r="G101" s="290"/>
      <c r="H101" s="290"/>
      <c r="I101" s="290"/>
      <c r="J101" s="292"/>
    </row>
    <row r="102" spans="2:10">
      <c r="B102" s="246" t="s">
        <v>936</v>
      </c>
      <c r="C102" s="291" t="s">
        <v>935</v>
      </c>
      <c r="D102" s="290">
        <v>1</v>
      </c>
      <c r="E102" s="290">
        <v>1</v>
      </c>
      <c r="F102" s="290">
        <v>1</v>
      </c>
      <c r="G102" s="290">
        <v>1</v>
      </c>
      <c r="H102" s="290">
        <v>1</v>
      </c>
      <c r="I102" s="290">
        <v>1</v>
      </c>
      <c r="J102" s="292">
        <v>1</v>
      </c>
    </row>
    <row r="103" spans="2:10">
      <c r="B103" s="246" t="s">
        <v>934</v>
      </c>
      <c r="C103" s="291" t="s">
        <v>933</v>
      </c>
      <c r="D103" s="290">
        <v>1</v>
      </c>
      <c r="E103" s="290">
        <v>1</v>
      </c>
      <c r="F103" s="290">
        <v>1</v>
      </c>
      <c r="G103" s="290">
        <v>1</v>
      </c>
      <c r="H103" s="290">
        <v>1</v>
      </c>
      <c r="I103" s="290">
        <v>0.99577797001227308</v>
      </c>
      <c r="J103" s="292">
        <v>0.99998793911100414</v>
      </c>
    </row>
    <row r="104" spans="2:10">
      <c r="B104" s="246" t="s">
        <v>932</v>
      </c>
      <c r="C104" s="291" t="s">
        <v>931</v>
      </c>
      <c r="D104" s="290">
        <v>0.98750331242595102</v>
      </c>
      <c r="E104" s="290">
        <v>1</v>
      </c>
      <c r="F104" s="290">
        <v>1</v>
      </c>
      <c r="G104" s="290">
        <v>1</v>
      </c>
      <c r="H104" s="290">
        <v>1</v>
      </c>
      <c r="I104" s="290">
        <v>1</v>
      </c>
      <c r="J104" s="292">
        <v>0.99025288760077501</v>
      </c>
    </row>
    <row r="105" spans="2:10">
      <c r="B105" s="288" t="s">
        <v>930</v>
      </c>
      <c r="C105" s="314" t="s">
        <v>929</v>
      </c>
      <c r="D105" s="83">
        <v>489.20120848675066</v>
      </c>
      <c r="E105" s="83">
        <v>1.0333660802558007</v>
      </c>
      <c r="F105" s="83">
        <v>134.451419619859</v>
      </c>
      <c r="G105" s="83">
        <v>2.4515661686191894</v>
      </c>
      <c r="H105" s="83">
        <v>2.6584658927164238E-3</v>
      </c>
      <c r="I105" s="83">
        <v>1.8067316686043358</v>
      </c>
      <c r="J105" s="286">
        <v>628.94695048998165</v>
      </c>
    </row>
    <row r="106" spans="2:10">
      <c r="B106" s="246" t="s">
        <v>551</v>
      </c>
      <c r="C106" s="74"/>
      <c r="D106" s="66"/>
      <c r="E106" s="66"/>
      <c r="F106" s="66"/>
      <c r="G106" s="66"/>
      <c r="H106" s="66"/>
      <c r="I106" s="66"/>
      <c r="J106" s="66"/>
    </row>
    <row r="107" spans="2:10">
      <c r="B107" s="313" t="s">
        <v>958</v>
      </c>
    </row>
    <row r="109" spans="2:10">
      <c r="B109" s="224" t="s">
        <v>957</v>
      </c>
      <c r="C109" s="224"/>
      <c r="D109" s="224"/>
      <c r="E109" s="224"/>
      <c r="F109" s="224"/>
      <c r="G109" s="224"/>
      <c r="H109" s="224"/>
      <c r="I109" s="224"/>
      <c r="J109" s="224"/>
    </row>
    <row r="110" spans="2:10">
      <c r="B110" s="224" t="s">
        <v>1</v>
      </c>
      <c r="C110" s="224"/>
      <c r="D110" s="224"/>
      <c r="E110" s="224"/>
      <c r="F110" s="224"/>
      <c r="G110" s="224"/>
      <c r="H110" s="224"/>
      <c r="I110" s="224"/>
      <c r="J110" s="224"/>
    </row>
    <row r="111" spans="2:10">
      <c r="B111" s="224" t="s">
        <v>913</v>
      </c>
      <c r="C111" s="224"/>
      <c r="D111" s="224"/>
      <c r="E111" s="224"/>
      <c r="F111" s="224"/>
      <c r="G111" s="224"/>
      <c r="H111" s="224"/>
      <c r="I111" s="224"/>
      <c r="J111" s="224"/>
    </row>
    <row r="112" spans="2:10">
      <c r="B112" s="224" t="s">
        <v>956</v>
      </c>
      <c r="C112" s="224"/>
      <c r="D112" s="224"/>
      <c r="E112" s="224"/>
      <c r="F112" s="224"/>
      <c r="G112" s="224"/>
      <c r="H112" s="224"/>
      <c r="I112" s="224"/>
      <c r="J112" s="224"/>
    </row>
    <row r="113" spans="2:10">
      <c r="B113" t="s">
        <v>551</v>
      </c>
    </row>
    <row r="114" spans="2:10">
      <c r="B114" s="224" t="s">
        <v>920</v>
      </c>
      <c r="C114" s="224"/>
      <c r="D114" s="224"/>
      <c r="E114" s="224"/>
      <c r="F114" s="224"/>
      <c r="G114" s="224"/>
      <c r="H114" s="224"/>
      <c r="I114" s="224"/>
      <c r="J114" s="224"/>
    </row>
    <row r="115" spans="2:10">
      <c r="B115" s="318" t="s">
        <v>551</v>
      </c>
      <c r="D115" s="302" t="s">
        <v>910</v>
      </c>
      <c r="E115" s="25"/>
      <c r="F115" s="25"/>
      <c r="G115" s="25"/>
      <c r="H115" s="25"/>
      <c r="I115" s="25"/>
      <c r="J115" s="25"/>
    </row>
    <row r="116" spans="2:10" ht="25.5">
      <c r="B116" s="114" t="s">
        <v>909</v>
      </c>
      <c r="C116" s="116" t="s">
        <v>908</v>
      </c>
      <c r="D116" s="26" t="s">
        <v>955</v>
      </c>
      <c r="E116" s="26" t="s">
        <v>954</v>
      </c>
      <c r="F116" s="26" t="s">
        <v>10</v>
      </c>
      <c r="G116" s="26" t="s">
        <v>905</v>
      </c>
      <c r="H116" s="26" t="s">
        <v>13</v>
      </c>
      <c r="I116" s="26" t="s">
        <v>9</v>
      </c>
      <c r="J116" s="301" t="s">
        <v>564</v>
      </c>
    </row>
    <row r="117" spans="2:10">
      <c r="B117" s="211" t="s">
        <v>551</v>
      </c>
      <c r="C117" s="300" t="s">
        <v>953</v>
      </c>
      <c r="D117" s="299"/>
      <c r="E117" s="299"/>
      <c r="F117" s="299"/>
      <c r="G117" s="299"/>
      <c r="H117" s="299"/>
      <c r="I117" s="299"/>
      <c r="J117" s="298"/>
    </row>
    <row r="118" spans="2:10">
      <c r="B118" s="246" t="s">
        <v>740</v>
      </c>
      <c r="C118" s="291" t="s">
        <v>952</v>
      </c>
      <c r="D118" s="296">
        <v>6314</v>
      </c>
      <c r="E118" s="296">
        <v>6314</v>
      </c>
      <c r="F118" s="296">
        <v>6314</v>
      </c>
      <c r="G118" s="296">
        <v>6314</v>
      </c>
      <c r="H118" s="296">
        <v>6314</v>
      </c>
      <c r="I118" s="296">
        <v>6314</v>
      </c>
      <c r="J118" s="295">
        <v>6314</v>
      </c>
    </row>
    <row r="119" spans="2:10">
      <c r="B119" s="246" t="s">
        <v>741</v>
      </c>
      <c r="C119" s="291" t="s">
        <v>902</v>
      </c>
      <c r="D119" s="317">
        <v>32924454.491881631</v>
      </c>
      <c r="E119" s="317">
        <v>2515546.7316850331</v>
      </c>
      <c r="F119" s="317">
        <v>9028474.2294405438</v>
      </c>
      <c r="G119" s="317">
        <v>3086321.553991463</v>
      </c>
      <c r="H119" s="317">
        <v>3396.104775619579</v>
      </c>
      <c r="I119" s="317">
        <v>2316201.8538450394</v>
      </c>
      <c r="J119" s="293">
        <v>49874394.965619333</v>
      </c>
    </row>
    <row r="120" spans="2:10">
      <c r="B120" s="246" t="s">
        <v>804</v>
      </c>
      <c r="C120" s="291" t="s">
        <v>951</v>
      </c>
      <c r="D120" s="94">
        <v>5214.5160741022537</v>
      </c>
      <c r="E120" s="94">
        <v>398.40778138819024</v>
      </c>
      <c r="F120" s="94">
        <v>1429.9135618372734</v>
      </c>
      <c r="G120" s="94">
        <v>488.80607443640531</v>
      </c>
      <c r="H120" s="94">
        <v>0.53786898568571095</v>
      </c>
      <c r="I120" s="94">
        <v>366.83589702962297</v>
      </c>
      <c r="J120" s="73">
        <v>7899.0172577794319</v>
      </c>
    </row>
    <row r="121" spans="2:10">
      <c r="B121" s="246" t="s">
        <v>743</v>
      </c>
      <c r="C121" s="291" t="s">
        <v>899</v>
      </c>
      <c r="D121" s="290">
        <v>1</v>
      </c>
      <c r="E121" s="290">
        <v>1</v>
      </c>
      <c r="F121" s="290">
        <v>1</v>
      </c>
      <c r="G121" s="290">
        <v>1</v>
      </c>
      <c r="H121" s="290">
        <v>1</v>
      </c>
      <c r="I121" s="290">
        <v>1</v>
      </c>
      <c r="J121" s="289">
        <v>1</v>
      </c>
    </row>
    <row r="122" spans="2:10">
      <c r="B122" s="246" t="s">
        <v>796</v>
      </c>
      <c r="C122" s="291" t="s">
        <v>885</v>
      </c>
      <c r="D122" s="290">
        <v>1</v>
      </c>
      <c r="E122" s="290">
        <v>1</v>
      </c>
      <c r="F122" s="290">
        <v>1</v>
      </c>
      <c r="G122" s="290">
        <v>0.99751972531111122</v>
      </c>
      <c r="H122" s="290">
        <v>1</v>
      </c>
      <c r="I122" s="290">
        <v>1</v>
      </c>
      <c r="J122" s="292">
        <v>0.99984651592791418</v>
      </c>
    </row>
    <row r="123" spans="2:10">
      <c r="B123" s="246" t="s">
        <v>766</v>
      </c>
      <c r="C123" s="291" t="s">
        <v>898</v>
      </c>
      <c r="D123" s="290">
        <v>1.0000000000402887</v>
      </c>
      <c r="E123" s="290">
        <v>1.0000000000663896</v>
      </c>
      <c r="F123" s="290">
        <v>1.0294121853995688</v>
      </c>
      <c r="G123" s="290">
        <v>1.0000000000405349</v>
      </c>
      <c r="H123" s="290">
        <v>1.0000000000250346</v>
      </c>
      <c r="I123" s="290">
        <v>1.0000000000485754</v>
      </c>
      <c r="J123" s="289">
        <v>1.0053251357403219</v>
      </c>
    </row>
    <row r="124" spans="2:10">
      <c r="B124" s="246" t="s">
        <v>767</v>
      </c>
      <c r="C124" s="291" t="s">
        <v>950</v>
      </c>
      <c r="D124" s="290">
        <v>1.0011310987620059</v>
      </c>
      <c r="E124" s="290">
        <v>1</v>
      </c>
      <c r="F124" s="290">
        <v>1</v>
      </c>
      <c r="G124" s="290">
        <v>1</v>
      </c>
      <c r="H124" s="290">
        <v>1</v>
      </c>
      <c r="I124" s="290">
        <v>1</v>
      </c>
      <c r="J124" s="289">
        <v>1.0007428508012888</v>
      </c>
    </row>
    <row r="125" spans="2:10">
      <c r="B125" s="246" t="s">
        <v>783</v>
      </c>
      <c r="C125" s="291" t="s">
        <v>882</v>
      </c>
      <c r="D125" s="290">
        <v>1.0308975776130005</v>
      </c>
      <c r="E125" s="290">
        <v>1.001737311774374</v>
      </c>
      <c r="F125" s="290">
        <v>1.0011290464360472</v>
      </c>
      <c r="G125" s="290">
        <v>1</v>
      </c>
      <c r="H125" s="290">
        <v>1</v>
      </c>
      <c r="I125" s="290">
        <v>1.001675001396489</v>
      </c>
      <c r="J125" s="292">
        <v>1.0206735022640996</v>
      </c>
    </row>
    <row r="126" spans="2:10">
      <c r="B126" s="246" t="s">
        <v>825</v>
      </c>
      <c r="C126" s="291" t="s">
        <v>894</v>
      </c>
      <c r="D126" s="290">
        <v>1</v>
      </c>
      <c r="E126" s="290">
        <v>0.99992109899994297</v>
      </c>
      <c r="F126" s="290">
        <v>0.99710774505152966</v>
      </c>
      <c r="G126" s="290">
        <v>1</v>
      </c>
      <c r="H126" s="290">
        <v>0.97194403369036886</v>
      </c>
      <c r="I126" s="290">
        <v>0.9714241392222015</v>
      </c>
      <c r="J126" s="292">
        <v>0.99817399978308741</v>
      </c>
    </row>
    <row r="127" spans="2:10">
      <c r="B127" s="246" t="s">
        <v>895</v>
      </c>
      <c r="C127" s="291" t="s">
        <v>949</v>
      </c>
      <c r="D127" s="290">
        <v>1</v>
      </c>
      <c r="E127" s="290">
        <v>0.99642930582867728</v>
      </c>
      <c r="F127" s="290">
        <v>1</v>
      </c>
      <c r="G127" s="290">
        <v>1</v>
      </c>
      <c r="H127" s="290">
        <v>1</v>
      </c>
      <c r="I127" s="290">
        <v>1</v>
      </c>
      <c r="J127" s="292">
        <v>0.99982397614893725</v>
      </c>
    </row>
    <row r="128" spans="2:10">
      <c r="B128" s="246" t="s">
        <v>893</v>
      </c>
      <c r="C128" s="291" t="s">
        <v>896</v>
      </c>
      <c r="D128" s="290">
        <v>0.99871303232801323</v>
      </c>
      <c r="E128" s="290">
        <v>0.99871303232801345</v>
      </c>
      <c r="F128" s="290">
        <v>0.99871303232801334</v>
      </c>
      <c r="G128" s="290">
        <v>0.99871303232801345</v>
      </c>
      <c r="H128" s="290">
        <v>0.99871303232801356</v>
      </c>
      <c r="I128" s="290">
        <v>0.99871303232801367</v>
      </c>
      <c r="J128" s="289">
        <v>0.99871303232801334</v>
      </c>
    </row>
    <row r="129" spans="2:10">
      <c r="B129" s="288" t="s">
        <v>948</v>
      </c>
      <c r="C129" s="316" t="s">
        <v>947</v>
      </c>
      <c r="D129" s="83">
        <v>5374.7862702934826</v>
      </c>
      <c r="E129" s="83">
        <v>397.13174484113</v>
      </c>
      <c r="F129" s="83">
        <v>1467.4792150942208</v>
      </c>
      <c r="G129" s="83">
        <v>486.96618379156189</v>
      </c>
      <c r="H129" s="83">
        <v>0.52210575246194246</v>
      </c>
      <c r="I129" s="315">
        <v>356.49075442127099</v>
      </c>
      <c r="J129" s="83">
        <v>8083.3762741941282</v>
      </c>
    </row>
    <row r="130" spans="2:10">
      <c r="B130" s="246" t="s">
        <v>551</v>
      </c>
      <c r="C130" s="300" t="s">
        <v>946</v>
      </c>
      <c r="D130" s="290"/>
      <c r="E130" s="290"/>
      <c r="F130" s="290"/>
      <c r="G130" s="290"/>
      <c r="H130" s="290"/>
      <c r="I130" s="290"/>
      <c r="J130" s="289"/>
    </row>
    <row r="131" spans="2:10">
      <c r="B131" s="246" t="s">
        <v>891</v>
      </c>
      <c r="C131" s="291" t="s">
        <v>945</v>
      </c>
      <c r="D131" s="290">
        <v>1.0349999999999999</v>
      </c>
      <c r="E131" s="290">
        <v>1.01</v>
      </c>
      <c r="F131" s="290">
        <v>1.0649999999999999</v>
      </c>
      <c r="G131" s="290">
        <v>1.03</v>
      </c>
      <c r="H131" s="290">
        <v>1</v>
      </c>
      <c r="I131" s="290">
        <v>1.0649999999999999</v>
      </c>
      <c r="J131" s="292">
        <v>1.0402376258889872</v>
      </c>
    </row>
    <row r="132" spans="2:10">
      <c r="B132" s="246" t="s">
        <v>889</v>
      </c>
      <c r="C132" s="291" t="s">
        <v>944</v>
      </c>
      <c r="D132" s="290">
        <v>1</v>
      </c>
      <c r="E132" s="290">
        <v>1.0097774046827406</v>
      </c>
      <c r="F132" s="290">
        <v>1.0012500000000002</v>
      </c>
      <c r="G132" s="290">
        <v>1.0050000000000001</v>
      </c>
      <c r="H132" s="290">
        <v>1</v>
      </c>
      <c r="I132" s="290">
        <v>1.00125</v>
      </c>
      <c r="J132" s="292">
        <v>1.0010534154278095</v>
      </c>
    </row>
    <row r="133" spans="2:10">
      <c r="B133" s="246" t="s">
        <v>551</v>
      </c>
      <c r="C133" s="300" t="s">
        <v>943</v>
      </c>
      <c r="D133" s="290"/>
      <c r="E133" s="290"/>
      <c r="F133" s="290"/>
      <c r="G133" s="290"/>
      <c r="H133" s="290"/>
      <c r="I133" s="290"/>
      <c r="J133" s="292"/>
    </row>
    <row r="134" spans="2:10">
      <c r="B134" s="246" t="s">
        <v>887</v>
      </c>
      <c r="C134" s="291" t="s">
        <v>942</v>
      </c>
      <c r="D134" s="290">
        <v>1</v>
      </c>
      <c r="E134" s="290">
        <v>1</v>
      </c>
      <c r="F134" s="290">
        <v>1</v>
      </c>
      <c r="G134" s="290">
        <v>1</v>
      </c>
      <c r="H134" s="290">
        <v>1</v>
      </c>
      <c r="I134" s="290">
        <v>1</v>
      </c>
      <c r="J134" s="292">
        <v>1</v>
      </c>
    </row>
    <row r="135" spans="2:10">
      <c r="B135" s="246" t="s">
        <v>886</v>
      </c>
      <c r="C135" s="291" t="s">
        <v>17</v>
      </c>
      <c r="D135" s="290">
        <v>1</v>
      </c>
      <c r="E135" s="290">
        <v>1</v>
      </c>
      <c r="F135" s="290">
        <v>1</v>
      </c>
      <c r="G135" s="290">
        <v>1.0026047968791707</v>
      </c>
      <c r="H135" s="290">
        <v>1</v>
      </c>
      <c r="I135" s="290">
        <v>1</v>
      </c>
      <c r="J135" s="292">
        <v>1.0001559887750588</v>
      </c>
    </row>
    <row r="136" spans="2:10">
      <c r="B136" s="246" t="s">
        <v>884</v>
      </c>
      <c r="C136" s="291" t="s">
        <v>941</v>
      </c>
      <c r="D136" s="290">
        <v>1</v>
      </c>
      <c r="E136" s="290">
        <v>1</v>
      </c>
      <c r="F136" s="290">
        <v>1</v>
      </c>
      <c r="G136" s="290">
        <v>1</v>
      </c>
      <c r="H136" s="290">
        <v>1</v>
      </c>
      <c r="I136" s="290">
        <v>1</v>
      </c>
      <c r="J136" s="292">
        <v>1</v>
      </c>
    </row>
    <row r="137" spans="2:10">
      <c r="B137" s="246" t="s">
        <v>883</v>
      </c>
      <c r="C137" s="291" t="s">
        <v>940</v>
      </c>
      <c r="D137" s="290">
        <v>1</v>
      </c>
      <c r="E137" s="290">
        <v>1</v>
      </c>
      <c r="F137" s="290">
        <v>1</v>
      </c>
      <c r="G137" s="290">
        <v>1</v>
      </c>
      <c r="H137" s="290">
        <v>1</v>
      </c>
      <c r="I137" s="290">
        <v>1</v>
      </c>
      <c r="J137" s="292">
        <v>1</v>
      </c>
    </row>
    <row r="138" spans="2:10">
      <c r="B138" s="246" t="s">
        <v>939</v>
      </c>
      <c r="C138" s="291" t="s">
        <v>938</v>
      </c>
      <c r="D138" s="290">
        <v>1</v>
      </c>
      <c r="E138" s="290">
        <v>1</v>
      </c>
      <c r="F138" s="290">
        <v>1</v>
      </c>
      <c r="G138" s="290">
        <v>1</v>
      </c>
      <c r="H138" s="290">
        <v>1</v>
      </c>
      <c r="I138" s="290">
        <v>1</v>
      </c>
      <c r="J138" s="292">
        <v>1</v>
      </c>
    </row>
    <row r="139" spans="2:10">
      <c r="B139" s="246" t="s">
        <v>551</v>
      </c>
      <c r="C139" s="300" t="s">
        <v>937</v>
      </c>
      <c r="D139" s="290"/>
      <c r="E139" s="290"/>
      <c r="F139" s="290"/>
      <c r="G139" s="290"/>
      <c r="H139" s="290"/>
      <c r="I139" s="290"/>
      <c r="J139" s="292"/>
    </row>
    <row r="140" spans="2:10">
      <c r="B140" s="246" t="s">
        <v>936</v>
      </c>
      <c r="C140" s="291" t="s">
        <v>935</v>
      </c>
      <c r="D140" s="290">
        <v>1</v>
      </c>
      <c r="E140" s="290">
        <v>1</v>
      </c>
      <c r="F140" s="290">
        <v>1</v>
      </c>
      <c r="G140" s="290">
        <v>1</v>
      </c>
      <c r="H140" s="290">
        <v>1</v>
      </c>
      <c r="I140" s="290">
        <v>1</v>
      </c>
      <c r="J140" s="292">
        <v>1</v>
      </c>
    </row>
    <row r="141" spans="2:10">
      <c r="B141" s="246" t="s">
        <v>934</v>
      </c>
      <c r="C141" s="291" t="s">
        <v>933</v>
      </c>
      <c r="D141" s="290">
        <v>1</v>
      </c>
      <c r="E141" s="290">
        <v>1</v>
      </c>
      <c r="F141" s="290">
        <v>1</v>
      </c>
      <c r="G141" s="290">
        <v>1</v>
      </c>
      <c r="H141" s="290">
        <v>1</v>
      </c>
      <c r="I141" s="290">
        <v>0.99034548148900947</v>
      </c>
      <c r="J141" s="292">
        <v>0.99956406606049364</v>
      </c>
    </row>
    <row r="142" spans="2:10">
      <c r="B142" s="246" t="s">
        <v>932</v>
      </c>
      <c r="C142" s="291" t="s">
        <v>931</v>
      </c>
      <c r="D142" s="290">
        <v>0.98750331242595069</v>
      </c>
      <c r="E142" s="290">
        <v>1</v>
      </c>
      <c r="F142" s="290">
        <v>1</v>
      </c>
      <c r="G142" s="290">
        <v>1</v>
      </c>
      <c r="H142" s="290">
        <v>1</v>
      </c>
      <c r="I142" s="290">
        <v>1</v>
      </c>
      <c r="J142" s="292">
        <v>0.99173894561971254</v>
      </c>
    </row>
    <row r="143" spans="2:10">
      <c r="B143" s="288" t="s">
        <v>930</v>
      </c>
      <c r="C143" s="314" t="s">
        <v>929</v>
      </c>
      <c r="D143" s="83">
        <v>5493.3859190887069</v>
      </c>
      <c r="E143" s="83">
        <v>405.02480924903261</v>
      </c>
      <c r="F143" s="83">
        <v>1564.8189457804394</v>
      </c>
      <c r="G143" s="83">
        <v>505.39607909468975</v>
      </c>
      <c r="H143" s="83">
        <v>0.52210575246194246</v>
      </c>
      <c r="I143" s="83">
        <v>376.46718983458385</v>
      </c>
      <c r="J143" s="286">
        <v>8345.6150487999148</v>
      </c>
    </row>
    <row r="144" spans="2:10">
      <c r="B144" s="246" t="s">
        <v>551</v>
      </c>
    </row>
    <row r="146" spans="2:10">
      <c r="B146" s="224" t="s">
        <v>957</v>
      </c>
      <c r="C146" s="224"/>
      <c r="D146" s="224"/>
      <c r="E146" s="224"/>
      <c r="F146" s="224"/>
      <c r="G146" s="224"/>
      <c r="H146" s="224"/>
      <c r="I146" s="224"/>
      <c r="J146" s="224"/>
    </row>
    <row r="147" spans="2:10">
      <c r="B147" s="224" t="s">
        <v>1</v>
      </c>
      <c r="C147" s="224"/>
      <c r="D147" s="224"/>
      <c r="E147" s="224"/>
      <c r="F147" s="224"/>
      <c r="G147" s="224"/>
      <c r="H147" s="224"/>
      <c r="I147" s="224"/>
      <c r="J147" s="224"/>
    </row>
    <row r="148" spans="2:10">
      <c r="B148" s="224" t="s">
        <v>913</v>
      </c>
      <c r="C148" s="224"/>
      <c r="D148" s="224"/>
      <c r="E148" s="224"/>
      <c r="F148" s="224"/>
      <c r="G148" s="224"/>
      <c r="H148" s="224"/>
      <c r="I148" s="224"/>
      <c r="J148" s="224"/>
    </row>
    <row r="149" spans="2:10">
      <c r="B149" s="224" t="s">
        <v>956</v>
      </c>
      <c r="C149" s="224"/>
      <c r="D149" s="224"/>
      <c r="E149" s="224"/>
      <c r="F149" s="224"/>
      <c r="G149" s="224"/>
      <c r="H149" s="224"/>
      <c r="I149" s="224"/>
      <c r="J149" s="224"/>
    </row>
    <row r="150" spans="2:10">
      <c r="B150" t="s">
        <v>551</v>
      </c>
    </row>
    <row r="151" spans="2:10">
      <c r="B151" s="224" t="s">
        <v>919</v>
      </c>
      <c r="C151" s="224"/>
      <c r="D151" s="224"/>
      <c r="E151" s="224"/>
      <c r="F151" s="224"/>
      <c r="G151" s="224"/>
      <c r="H151" s="224"/>
      <c r="I151" s="224"/>
      <c r="J151" s="224"/>
    </row>
    <row r="152" spans="2:10">
      <c r="B152" s="318" t="s">
        <v>551</v>
      </c>
      <c r="D152" s="302" t="s">
        <v>910</v>
      </c>
      <c r="E152" s="25"/>
      <c r="F152" s="25"/>
      <c r="G152" s="25"/>
      <c r="H152" s="25"/>
      <c r="I152" s="25"/>
      <c r="J152" s="25"/>
    </row>
    <row r="153" spans="2:10" ht="25.5">
      <c r="B153" s="114" t="s">
        <v>909</v>
      </c>
      <c r="C153" s="116" t="s">
        <v>908</v>
      </c>
      <c r="D153" s="26" t="s">
        <v>955</v>
      </c>
      <c r="E153" s="26" t="s">
        <v>954</v>
      </c>
      <c r="F153" s="26" t="s">
        <v>10</v>
      </c>
      <c r="G153" s="26" t="s">
        <v>905</v>
      </c>
      <c r="H153" s="26" t="s">
        <v>13</v>
      </c>
      <c r="I153" s="26" t="s">
        <v>9</v>
      </c>
      <c r="J153" s="301" t="s">
        <v>564</v>
      </c>
    </row>
    <row r="154" spans="2:10">
      <c r="B154" s="211" t="s">
        <v>551</v>
      </c>
      <c r="C154" s="300" t="s">
        <v>953</v>
      </c>
      <c r="D154" s="299"/>
      <c r="E154" s="299"/>
      <c r="F154" s="299"/>
      <c r="G154" s="299"/>
      <c r="H154" s="299"/>
      <c r="I154" s="299"/>
      <c r="J154" s="298"/>
    </row>
    <row r="155" spans="2:10">
      <c r="B155" s="246" t="s">
        <v>740</v>
      </c>
      <c r="C155" s="291" t="s">
        <v>952</v>
      </c>
      <c r="D155" s="296">
        <v>76083</v>
      </c>
      <c r="E155" s="296">
        <v>76083</v>
      </c>
      <c r="F155" s="296">
        <v>76083</v>
      </c>
      <c r="G155" s="296">
        <v>76083</v>
      </c>
      <c r="H155" s="296">
        <v>76083</v>
      </c>
      <c r="I155" s="296">
        <v>76083</v>
      </c>
      <c r="J155" s="295">
        <v>76083</v>
      </c>
    </row>
    <row r="156" spans="2:10">
      <c r="B156" s="246" t="s">
        <v>741</v>
      </c>
      <c r="C156" s="291" t="s">
        <v>902</v>
      </c>
      <c r="D156" s="317">
        <v>102717638.68882823</v>
      </c>
      <c r="E156" s="317">
        <v>3885167.7864998155</v>
      </c>
      <c r="F156" s="317">
        <v>25138116.154333066</v>
      </c>
      <c r="G156" s="317">
        <v>644372.14992885292</v>
      </c>
      <c r="H156" s="317">
        <v>40316.13451666203</v>
      </c>
      <c r="I156" s="317">
        <v>1369755.6146680312</v>
      </c>
      <c r="J156" s="293">
        <v>133795366.52877465</v>
      </c>
    </row>
    <row r="157" spans="2:10">
      <c r="B157" s="246" t="s">
        <v>804</v>
      </c>
      <c r="C157" s="291" t="s">
        <v>951</v>
      </c>
      <c r="D157" s="94">
        <v>1350.0734551585535</v>
      </c>
      <c r="E157" s="94">
        <v>51.064860566747043</v>
      </c>
      <c r="F157" s="94">
        <v>330.40385045717267</v>
      </c>
      <c r="G157" s="94">
        <v>8.4693315185896054</v>
      </c>
      <c r="H157" s="94">
        <v>0.52989675113576007</v>
      </c>
      <c r="I157" s="94">
        <v>18.003438543012646</v>
      </c>
      <c r="J157" s="73">
        <v>1758.5448329952112</v>
      </c>
    </row>
    <row r="158" spans="2:10">
      <c r="B158" s="246" t="s">
        <v>743</v>
      </c>
      <c r="C158" s="291" t="s">
        <v>899</v>
      </c>
      <c r="D158" s="290">
        <v>1</v>
      </c>
      <c r="E158" s="290">
        <v>1</v>
      </c>
      <c r="F158" s="290">
        <v>1</v>
      </c>
      <c r="G158" s="290">
        <v>1</v>
      </c>
      <c r="H158" s="290">
        <v>1</v>
      </c>
      <c r="I158" s="290">
        <v>1</v>
      </c>
      <c r="J158" s="289">
        <v>1</v>
      </c>
    </row>
    <row r="159" spans="2:10">
      <c r="B159" s="246" t="s">
        <v>796</v>
      </c>
      <c r="C159" s="291" t="s">
        <v>885</v>
      </c>
      <c r="D159" s="290">
        <v>1</v>
      </c>
      <c r="E159" s="290">
        <v>1</v>
      </c>
      <c r="F159" s="290">
        <v>1</v>
      </c>
      <c r="G159" s="290">
        <v>0.99707378008683567</v>
      </c>
      <c r="H159" s="290">
        <v>1</v>
      </c>
      <c r="I159" s="290">
        <v>1</v>
      </c>
      <c r="J159" s="292">
        <v>0.99998590702603896</v>
      </c>
    </row>
    <row r="160" spans="2:10">
      <c r="B160" s="246" t="s">
        <v>766</v>
      </c>
      <c r="C160" s="291" t="s">
        <v>898</v>
      </c>
      <c r="D160" s="290">
        <v>1.0000000000450875</v>
      </c>
      <c r="E160" s="290">
        <v>1.0000000000491462</v>
      </c>
      <c r="F160" s="290">
        <v>1.0226329454765812</v>
      </c>
      <c r="G160" s="290">
        <v>1.000000000045344</v>
      </c>
      <c r="H160" s="290">
        <v>1.0000000000116198</v>
      </c>
      <c r="I160" s="290">
        <v>1.0000000000509692</v>
      </c>
      <c r="J160" s="289">
        <v>1.0042524464807188</v>
      </c>
    </row>
    <row r="161" spans="2:10">
      <c r="B161" s="246" t="s">
        <v>767</v>
      </c>
      <c r="C161" s="291" t="s">
        <v>950</v>
      </c>
      <c r="D161" s="290">
        <v>1.0058443061438351</v>
      </c>
      <c r="E161" s="290">
        <v>1.0006945064701795</v>
      </c>
      <c r="F161" s="290">
        <v>1.0015297042512592</v>
      </c>
      <c r="G161" s="290">
        <v>1</v>
      </c>
      <c r="H161" s="290">
        <v>1.0009881632758257</v>
      </c>
      <c r="I161" s="290">
        <v>1.0037143466665561</v>
      </c>
      <c r="J161" s="289">
        <v>1.0048187829903374</v>
      </c>
    </row>
    <row r="162" spans="2:10">
      <c r="B162" s="246" t="s">
        <v>783</v>
      </c>
      <c r="C162" s="291" t="s">
        <v>882</v>
      </c>
      <c r="D162" s="290">
        <v>1.0106912258108434</v>
      </c>
      <c r="E162" s="290">
        <v>1.0052680748288809</v>
      </c>
      <c r="F162" s="290">
        <v>1.0020210555925666</v>
      </c>
      <c r="G162" s="290">
        <v>1</v>
      </c>
      <c r="H162" s="290">
        <v>1.0000014717835417</v>
      </c>
      <c r="I162" s="290">
        <v>1.0043791735365661</v>
      </c>
      <c r="J162" s="292">
        <v>1.0087633040249668</v>
      </c>
    </row>
    <row r="163" spans="2:10">
      <c r="B163" s="246" t="s">
        <v>825</v>
      </c>
      <c r="C163" s="291" t="s">
        <v>894</v>
      </c>
      <c r="D163" s="290">
        <v>1</v>
      </c>
      <c r="E163" s="290">
        <v>0.99996814045864035</v>
      </c>
      <c r="F163" s="290">
        <v>0.99230294403275954</v>
      </c>
      <c r="G163" s="290">
        <v>1</v>
      </c>
      <c r="H163" s="290">
        <v>0.98780469592605413</v>
      </c>
      <c r="I163" s="290">
        <v>0.98526648096531277</v>
      </c>
      <c r="J163" s="292">
        <v>0.99838807034268129</v>
      </c>
    </row>
    <row r="164" spans="2:10">
      <c r="B164" s="246" t="s">
        <v>895</v>
      </c>
      <c r="C164" s="291" t="s">
        <v>949</v>
      </c>
      <c r="D164" s="290">
        <v>1</v>
      </c>
      <c r="E164" s="290">
        <v>0.9917146713782834</v>
      </c>
      <c r="F164" s="290">
        <v>1</v>
      </c>
      <c r="G164" s="290">
        <v>1</v>
      </c>
      <c r="H164" s="290">
        <v>1</v>
      </c>
      <c r="I164" s="290">
        <v>1</v>
      </c>
      <c r="J164" s="292">
        <v>0.99976185863830058</v>
      </c>
    </row>
    <row r="165" spans="2:10">
      <c r="B165" s="246" t="s">
        <v>893</v>
      </c>
      <c r="C165" s="291" t="s">
        <v>896</v>
      </c>
      <c r="D165" s="290">
        <v>0.99871303232801345</v>
      </c>
      <c r="E165" s="290">
        <v>0.99871303232801356</v>
      </c>
      <c r="F165" s="290">
        <v>0.99871303232801334</v>
      </c>
      <c r="G165" s="290">
        <v>0.99871303232801334</v>
      </c>
      <c r="H165" s="290">
        <v>0.99871303232801345</v>
      </c>
      <c r="I165" s="290">
        <v>0.99871303232801334</v>
      </c>
      <c r="J165" s="289">
        <v>0.99871303232801334</v>
      </c>
    </row>
    <row r="166" spans="2:10">
      <c r="B166" s="288" t="s">
        <v>948</v>
      </c>
      <c r="C166" s="316" t="s">
        <v>947</v>
      </c>
      <c r="D166" s="83">
        <v>1370.7156543874846</v>
      </c>
      <c r="E166" s="83">
        <v>50.876728252098239</v>
      </c>
      <c r="F166" s="83">
        <v>336.03967715153954</v>
      </c>
      <c r="G166" s="83">
        <v>8.4336805316460417</v>
      </c>
      <c r="H166" s="83">
        <v>0.52327819908606077</v>
      </c>
      <c r="I166" s="315">
        <v>17.859023815527546</v>
      </c>
      <c r="J166" s="83">
        <v>1784.448042337382</v>
      </c>
    </row>
    <row r="167" spans="2:10">
      <c r="B167" s="246" t="s">
        <v>551</v>
      </c>
      <c r="C167" s="300" t="s">
        <v>946</v>
      </c>
      <c r="D167" s="290"/>
      <c r="E167" s="290"/>
      <c r="F167" s="290"/>
      <c r="G167" s="290"/>
      <c r="H167" s="290"/>
      <c r="I167" s="290"/>
      <c r="J167" s="289"/>
    </row>
    <row r="168" spans="2:10">
      <c r="B168" s="246" t="s">
        <v>891</v>
      </c>
      <c r="C168" s="291" t="s">
        <v>945</v>
      </c>
      <c r="D168" s="290">
        <v>1.0350000000000001</v>
      </c>
      <c r="E168" s="290">
        <v>1.01</v>
      </c>
      <c r="F168" s="290">
        <v>1.0649999999999999</v>
      </c>
      <c r="G168" s="290">
        <v>1.0300000000000002</v>
      </c>
      <c r="H168" s="290">
        <v>1</v>
      </c>
      <c r="I168" s="290">
        <v>1.0650000000000002</v>
      </c>
      <c r="J168" s="292">
        <v>1.0402030428809359</v>
      </c>
    </row>
    <row r="169" spans="2:10">
      <c r="B169" s="246" t="s">
        <v>889</v>
      </c>
      <c r="C169" s="291" t="s">
        <v>944</v>
      </c>
      <c r="D169" s="290">
        <v>1</v>
      </c>
      <c r="E169" s="290">
        <v>1.0097774046827408</v>
      </c>
      <c r="F169" s="290">
        <v>1.00125</v>
      </c>
      <c r="G169" s="290">
        <v>1.0049999999999999</v>
      </c>
      <c r="H169" s="290">
        <v>1</v>
      </c>
      <c r="I169" s="290">
        <v>1.0012499999999998</v>
      </c>
      <c r="J169" s="292">
        <v>1.0005478850901626</v>
      </c>
    </row>
    <row r="170" spans="2:10">
      <c r="B170" s="246" t="s">
        <v>551</v>
      </c>
      <c r="C170" s="300" t="s">
        <v>943</v>
      </c>
      <c r="D170" s="290"/>
      <c r="E170" s="290"/>
      <c r="F170" s="290"/>
      <c r="G170" s="290"/>
      <c r="H170" s="290"/>
      <c r="I170" s="290"/>
      <c r="J170" s="292"/>
    </row>
    <row r="171" spans="2:10">
      <c r="B171" s="246" t="s">
        <v>887</v>
      </c>
      <c r="C171" s="291" t="s">
        <v>942</v>
      </c>
      <c r="D171" s="290">
        <v>1</v>
      </c>
      <c r="E171" s="290">
        <v>1</v>
      </c>
      <c r="F171" s="290">
        <v>1</v>
      </c>
      <c r="G171" s="290">
        <v>1</v>
      </c>
      <c r="H171" s="290">
        <v>1</v>
      </c>
      <c r="I171" s="290">
        <v>1</v>
      </c>
      <c r="J171" s="292">
        <v>1</v>
      </c>
    </row>
    <row r="172" spans="2:10">
      <c r="B172" s="246" t="s">
        <v>886</v>
      </c>
      <c r="C172" s="291" t="s">
        <v>17</v>
      </c>
      <c r="D172" s="290">
        <v>1</v>
      </c>
      <c r="E172" s="290">
        <v>1</v>
      </c>
      <c r="F172" s="290">
        <v>1</v>
      </c>
      <c r="G172" s="290">
        <v>1.0026047968791707</v>
      </c>
      <c r="H172" s="290">
        <v>1</v>
      </c>
      <c r="I172" s="290">
        <v>1</v>
      </c>
      <c r="J172" s="292">
        <v>1.0000122443120698</v>
      </c>
    </row>
    <row r="173" spans="2:10">
      <c r="B173" s="246" t="s">
        <v>884</v>
      </c>
      <c r="C173" s="291" t="s">
        <v>941</v>
      </c>
      <c r="D173" s="290">
        <v>1</v>
      </c>
      <c r="E173" s="290">
        <v>1</v>
      </c>
      <c r="F173" s="290">
        <v>1</v>
      </c>
      <c r="G173" s="290">
        <v>1</v>
      </c>
      <c r="H173" s="290">
        <v>1</v>
      </c>
      <c r="I173" s="290">
        <v>1</v>
      </c>
      <c r="J173" s="292">
        <v>1</v>
      </c>
    </row>
    <row r="174" spans="2:10">
      <c r="B174" s="246" t="s">
        <v>883</v>
      </c>
      <c r="C174" s="291" t="s">
        <v>940</v>
      </c>
      <c r="D174" s="290">
        <v>1</v>
      </c>
      <c r="E174" s="290">
        <v>1</v>
      </c>
      <c r="F174" s="290">
        <v>1</v>
      </c>
      <c r="G174" s="290">
        <v>1</v>
      </c>
      <c r="H174" s="290">
        <v>1</v>
      </c>
      <c r="I174" s="290">
        <v>1</v>
      </c>
      <c r="J174" s="292">
        <v>1</v>
      </c>
    </row>
    <row r="175" spans="2:10">
      <c r="B175" s="246" t="s">
        <v>939</v>
      </c>
      <c r="C175" s="291" t="s">
        <v>938</v>
      </c>
      <c r="D175" s="290">
        <v>1</v>
      </c>
      <c r="E175" s="290">
        <v>1</v>
      </c>
      <c r="F175" s="290">
        <v>1</v>
      </c>
      <c r="G175" s="290">
        <v>1</v>
      </c>
      <c r="H175" s="290">
        <v>1</v>
      </c>
      <c r="I175" s="290">
        <v>1</v>
      </c>
      <c r="J175" s="292">
        <v>1</v>
      </c>
    </row>
    <row r="176" spans="2:10">
      <c r="B176" s="246" t="s">
        <v>551</v>
      </c>
      <c r="C176" s="300" t="s">
        <v>937</v>
      </c>
      <c r="D176" s="290"/>
      <c r="E176" s="290"/>
      <c r="F176" s="290"/>
      <c r="G176" s="290"/>
      <c r="H176" s="290"/>
      <c r="I176" s="290"/>
      <c r="J176" s="292"/>
    </row>
    <row r="177" spans="2:10">
      <c r="B177" s="246" t="s">
        <v>936</v>
      </c>
      <c r="C177" s="291" t="s">
        <v>935</v>
      </c>
      <c r="D177" s="290">
        <v>1</v>
      </c>
      <c r="E177" s="290">
        <v>0.99996857407702811</v>
      </c>
      <c r="F177" s="290">
        <v>1</v>
      </c>
      <c r="G177" s="290">
        <v>1</v>
      </c>
      <c r="H177" s="290">
        <v>1</v>
      </c>
      <c r="I177" s="290">
        <v>1</v>
      </c>
      <c r="J177" s="292">
        <v>0.99999912201111862</v>
      </c>
    </row>
    <row r="178" spans="2:10">
      <c r="B178" s="246" t="s">
        <v>934</v>
      </c>
      <c r="C178" s="291" t="s">
        <v>933</v>
      </c>
      <c r="D178" s="290">
        <v>1</v>
      </c>
      <c r="E178" s="290">
        <v>1</v>
      </c>
      <c r="F178" s="290">
        <v>1</v>
      </c>
      <c r="G178" s="290">
        <v>1</v>
      </c>
      <c r="H178" s="290">
        <v>1</v>
      </c>
      <c r="I178" s="290">
        <v>0.99685237902472412</v>
      </c>
      <c r="J178" s="292">
        <v>0.99996772491145747</v>
      </c>
    </row>
    <row r="179" spans="2:10">
      <c r="B179" s="246" t="s">
        <v>932</v>
      </c>
      <c r="C179" s="291" t="s">
        <v>931</v>
      </c>
      <c r="D179" s="290">
        <v>0.98750331242595069</v>
      </c>
      <c r="E179" s="290">
        <v>1</v>
      </c>
      <c r="F179" s="290">
        <v>1</v>
      </c>
      <c r="G179" s="290">
        <v>1</v>
      </c>
      <c r="H179" s="290">
        <v>1</v>
      </c>
      <c r="I179" s="290">
        <v>1</v>
      </c>
      <c r="J179" s="292">
        <v>0.99045377183452932</v>
      </c>
    </row>
    <row r="180" spans="2:10">
      <c r="B180" s="288" t="s">
        <v>930</v>
      </c>
      <c r="C180" s="314" t="s">
        <v>929</v>
      </c>
      <c r="D180" s="83">
        <v>1400.9617678203069</v>
      </c>
      <c r="E180" s="83">
        <v>51.886281693748636</v>
      </c>
      <c r="F180" s="83">
        <v>358.32960898659758</v>
      </c>
      <c r="G180" s="83">
        <v>8.7528646031313713</v>
      </c>
      <c r="H180" s="83">
        <v>0.52327819908606077</v>
      </c>
      <c r="I180" s="83">
        <v>18.983693043424886</v>
      </c>
      <c r="J180" s="286">
        <v>1839.4374943462956</v>
      </c>
    </row>
    <row r="181" spans="2:10">
      <c r="B181" s="246" t="s">
        <v>551</v>
      </c>
      <c r="C181" s="74"/>
      <c r="D181" s="66"/>
      <c r="E181" s="66"/>
      <c r="F181" s="66"/>
      <c r="G181" s="66"/>
      <c r="H181" s="66"/>
      <c r="I181" s="66"/>
      <c r="J181" s="66"/>
    </row>
    <row r="183" spans="2:10">
      <c r="B183" s="224" t="s">
        <v>957</v>
      </c>
      <c r="C183" s="224"/>
      <c r="D183" s="224"/>
      <c r="E183" s="224"/>
      <c r="F183" s="224"/>
      <c r="G183" s="224"/>
      <c r="H183" s="224"/>
      <c r="I183" s="224"/>
      <c r="J183" s="224"/>
    </row>
    <row r="184" spans="2:10">
      <c r="B184" s="224" t="s">
        <v>1</v>
      </c>
      <c r="C184" s="224"/>
      <c r="D184" s="224"/>
      <c r="E184" s="224"/>
      <c r="F184" s="224"/>
      <c r="G184" s="224"/>
      <c r="H184" s="224"/>
      <c r="I184" s="224"/>
      <c r="J184" s="224"/>
    </row>
    <row r="185" spans="2:10">
      <c r="B185" s="224" t="s">
        <v>913</v>
      </c>
      <c r="C185" s="224"/>
      <c r="D185" s="224"/>
      <c r="E185" s="224"/>
      <c r="F185" s="224"/>
      <c r="G185" s="224"/>
      <c r="H185" s="224"/>
      <c r="I185" s="224"/>
      <c r="J185" s="224"/>
    </row>
    <row r="186" spans="2:10">
      <c r="B186" s="224" t="s">
        <v>956</v>
      </c>
      <c r="C186" s="224"/>
      <c r="D186" s="224"/>
      <c r="E186" s="224"/>
      <c r="F186" s="224"/>
      <c r="G186" s="224"/>
      <c r="H186" s="224"/>
      <c r="I186" s="224"/>
      <c r="J186" s="224"/>
    </row>
    <row r="187" spans="2:10">
      <c r="B187" t="s">
        <v>551</v>
      </c>
    </row>
    <row r="188" spans="2:10">
      <c r="B188" s="224" t="s">
        <v>916</v>
      </c>
      <c r="C188" s="224"/>
      <c r="D188" s="224"/>
      <c r="E188" s="224"/>
      <c r="F188" s="224"/>
      <c r="G188" s="224"/>
      <c r="H188" s="224"/>
      <c r="I188" s="224"/>
      <c r="J188" s="224"/>
    </row>
    <row r="189" spans="2:10">
      <c r="B189" s="318" t="s">
        <v>551</v>
      </c>
      <c r="D189" s="302" t="s">
        <v>910</v>
      </c>
      <c r="E189" s="25"/>
      <c r="F189" s="25"/>
      <c r="G189" s="25"/>
      <c r="H189" s="25"/>
      <c r="I189" s="25"/>
      <c r="J189" s="25"/>
    </row>
    <row r="190" spans="2:10" ht="25.5">
      <c r="B190" s="114" t="s">
        <v>909</v>
      </c>
      <c r="C190" s="116" t="s">
        <v>908</v>
      </c>
      <c r="D190" s="26" t="s">
        <v>955</v>
      </c>
      <c r="E190" s="26" t="s">
        <v>954</v>
      </c>
      <c r="F190" s="26" t="s">
        <v>10</v>
      </c>
      <c r="G190" s="26" t="s">
        <v>905</v>
      </c>
      <c r="H190" s="26" t="s">
        <v>13</v>
      </c>
      <c r="I190" s="26" t="s">
        <v>9</v>
      </c>
      <c r="J190" s="301" t="s">
        <v>564</v>
      </c>
    </row>
    <row r="191" spans="2:10">
      <c r="B191" s="211" t="s">
        <v>551</v>
      </c>
      <c r="C191" s="300" t="s">
        <v>953</v>
      </c>
      <c r="D191" s="299"/>
      <c r="E191" s="299"/>
      <c r="F191" s="299"/>
      <c r="G191" s="299"/>
      <c r="H191" s="299"/>
      <c r="I191" s="299"/>
      <c r="J191" s="298"/>
    </row>
    <row r="192" spans="2:10">
      <c r="B192" s="246" t="s">
        <v>740</v>
      </c>
      <c r="C192" s="291" t="s">
        <v>952</v>
      </c>
      <c r="D192" s="296">
        <v>77042</v>
      </c>
      <c r="E192" s="296">
        <v>77042</v>
      </c>
      <c r="F192" s="296">
        <v>77042</v>
      </c>
      <c r="G192" s="296">
        <v>77042</v>
      </c>
      <c r="H192" s="296">
        <v>77042</v>
      </c>
      <c r="I192" s="296">
        <v>77042</v>
      </c>
      <c r="J192" s="295">
        <v>77042</v>
      </c>
    </row>
    <row r="193" spans="2:10">
      <c r="B193" s="246" t="s">
        <v>741</v>
      </c>
      <c r="C193" s="291" t="s">
        <v>902</v>
      </c>
      <c r="D193" s="317">
        <v>8338494.2244493067</v>
      </c>
      <c r="E193" s="317">
        <v>3384994.9113848885</v>
      </c>
      <c r="F193" s="317">
        <v>9015601.8072225265</v>
      </c>
      <c r="G193" s="317">
        <v>5597316.4597650934</v>
      </c>
      <c r="H193" s="317">
        <v>2264241.6777602863</v>
      </c>
      <c r="I193" s="317">
        <v>675673.78115923796</v>
      </c>
      <c r="J193" s="293">
        <v>29276322.861741342</v>
      </c>
    </row>
    <row r="194" spans="2:10">
      <c r="B194" s="246" t="s">
        <v>804</v>
      </c>
      <c r="C194" s="291" t="s">
        <v>951</v>
      </c>
      <c r="D194" s="94">
        <v>108.2330965505738</v>
      </c>
      <c r="E194" s="94">
        <v>43.937007234818523</v>
      </c>
      <c r="F194" s="94">
        <v>117.02190762470505</v>
      </c>
      <c r="G194" s="94">
        <v>72.652792759340272</v>
      </c>
      <c r="H194" s="94">
        <v>29.389705326449032</v>
      </c>
      <c r="I194" s="94">
        <v>8.7702004252127139</v>
      </c>
      <c r="J194" s="73">
        <v>380.00470992109939</v>
      </c>
    </row>
    <row r="195" spans="2:10">
      <c r="B195" s="246" t="s">
        <v>743</v>
      </c>
      <c r="C195" s="291" t="s">
        <v>899</v>
      </c>
      <c r="D195" s="290">
        <v>1</v>
      </c>
      <c r="E195" s="290">
        <v>1</v>
      </c>
      <c r="F195" s="290">
        <v>1</v>
      </c>
      <c r="G195" s="290">
        <v>1</v>
      </c>
      <c r="H195" s="290">
        <v>1</v>
      </c>
      <c r="I195" s="290">
        <v>1</v>
      </c>
      <c r="J195" s="289">
        <v>1</v>
      </c>
    </row>
    <row r="196" spans="2:10">
      <c r="B196" s="246" t="s">
        <v>796</v>
      </c>
      <c r="C196" s="291" t="s">
        <v>885</v>
      </c>
      <c r="D196" s="290">
        <v>1</v>
      </c>
      <c r="E196" s="290">
        <v>1</v>
      </c>
      <c r="F196" s="290">
        <v>1</v>
      </c>
      <c r="G196" s="290">
        <v>0.99705589928295213</v>
      </c>
      <c r="H196" s="290">
        <v>1</v>
      </c>
      <c r="I196" s="290">
        <v>1</v>
      </c>
      <c r="J196" s="292">
        <v>0.99943711976806093</v>
      </c>
    </row>
    <row r="197" spans="2:10">
      <c r="B197" s="246" t="s">
        <v>766</v>
      </c>
      <c r="C197" s="291" t="s">
        <v>898</v>
      </c>
      <c r="D197" s="290">
        <v>1.0000000000011684</v>
      </c>
      <c r="E197" s="290">
        <v>1.0000000000109099</v>
      </c>
      <c r="F197" s="290">
        <v>0.99986657797046263</v>
      </c>
      <c r="G197" s="290">
        <v>1.0000000000153992</v>
      </c>
      <c r="H197" s="290">
        <v>1.0000000000157467</v>
      </c>
      <c r="I197" s="290">
        <v>1.000000000009966</v>
      </c>
      <c r="J197" s="289">
        <v>0.99995888974240932</v>
      </c>
    </row>
    <row r="198" spans="2:10">
      <c r="B198" s="246" t="s">
        <v>767</v>
      </c>
      <c r="C198" s="291" t="s">
        <v>950</v>
      </c>
      <c r="D198" s="290">
        <v>1</v>
      </c>
      <c r="E198" s="290">
        <v>1</v>
      </c>
      <c r="F198" s="290">
        <v>1</v>
      </c>
      <c r="G198" s="290">
        <v>1</v>
      </c>
      <c r="H198" s="290">
        <v>1</v>
      </c>
      <c r="I198" s="290">
        <v>1</v>
      </c>
      <c r="J198" s="289">
        <v>1</v>
      </c>
    </row>
    <row r="199" spans="2:10">
      <c r="B199" s="246" t="s">
        <v>783</v>
      </c>
      <c r="C199" s="291" t="s">
        <v>882</v>
      </c>
      <c r="D199" s="290">
        <v>1.0191213622855193</v>
      </c>
      <c r="E199" s="290">
        <v>1.0007138532853861</v>
      </c>
      <c r="F199" s="290">
        <v>1.0006028106194389</v>
      </c>
      <c r="G199" s="290">
        <v>1</v>
      </c>
      <c r="H199" s="290">
        <v>1.0000067174686507</v>
      </c>
      <c r="I199" s="290">
        <v>1.0037891308866438</v>
      </c>
      <c r="J199" s="292">
        <v>1.0058057775465319</v>
      </c>
    </row>
    <row r="200" spans="2:10">
      <c r="B200" s="246" t="s">
        <v>825</v>
      </c>
      <c r="C200" s="291" t="s">
        <v>894</v>
      </c>
      <c r="D200" s="290">
        <v>1</v>
      </c>
      <c r="E200" s="290">
        <v>0.98686661957244115</v>
      </c>
      <c r="F200" s="290">
        <v>0.96741631982807907</v>
      </c>
      <c r="G200" s="290">
        <v>1</v>
      </c>
      <c r="H200" s="290">
        <v>0.95559244395969178</v>
      </c>
      <c r="I200" s="290">
        <v>0.96124779322688925</v>
      </c>
      <c r="J200" s="292">
        <v>0.98419149697738117</v>
      </c>
    </row>
    <row r="201" spans="2:10">
      <c r="B201" s="246" t="s">
        <v>895</v>
      </c>
      <c r="C201" s="291" t="s">
        <v>949</v>
      </c>
      <c r="D201" s="290">
        <v>1</v>
      </c>
      <c r="E201" s="290">
        <v>0.98934863006068763</v>
      </c>
      <c r="F201" s="290">
        <v>1</v>
      </c>
      <c r="G201" s="290">
        <v>1</v>
      </c>
      <c r="H201" s="290">
        <v>1</v>
      </c>
      <c r="I201" s="290">
        <v>1</v>
      </c>
      <c r="J201" s="292">
        <v>0.9987706261342133</v>
      </c>
    </row>
    <row r="202" spans="2:10">
      <c r="B202" s="246" t="s">
        <v>893</v>
      </c>
      <c r="C202" s="291" t="s">
        <v>896</v>
      </c>
      <c r="D202" s="290">
        <v>0.99871303232801345</v>
      </c>
      <c r="E202" s="290">
        <v>0.99871303232801334</v>
      </c>
      <c r="F202" s="290">
        <v>0.99871303232801367</v>
      </c>
      <c r="G202" s="290">
        <v>0.99871303232801345</v>
      </c>
      <c r="H202" s="290">
        <v>0.99871303232801334</v>
      </c>
      <c r="I202" s="290">
        <v>0.99871303232801345</v>
      </c>
      <c r="J202" s="289">
        <v>0.99871303232801378</v>
      </c>
    </row>
    <row r="203" spans="2:10">
      <c r="B203" s="288" t="s">
        <v>948</v>
      </c>
      <c r="C203" s="316" t="s">
        <v>947</v>
      </c>
      <c r="D203" s="83">
        <v>110.16070484254463</v>
      </c>
      <c r="E203" s="83">
        <v>42.873497826005753</v>
      </c>
      <c r="F203" s="83">
        <v>113.11626850077515</v>
      </c>
      <c r="G203" s="83">
        <v>72.345669104338583</v>
      </c>
      <c r="H203" s="83">
        <v>28.048624808111356</v>
      </c>
      <c r="I203" s="315">
        <v>8.4513887706762354</v>
      </c>
      <c r="J203" s="83">
        <v>374.99615385245176</v>
      </c>
    </row>
    <row r="204" spans="2:10">
      <c r="B204" s="246" t="s">
        <v>551</v>
      </c>
      <c r="C204" s="300" t="s">
        <v>946</v>
      </c>
      <c r="D204" s="290"/>
      <c r="E204" s="290"/>
      <c r="F204" s="290"/>
      <c r="G204" s="290"/>
      <c r="H204" s="290"/>
      <c r="I204" s="290"/>
      <c r="J204" s="289"/>
    </row>
    <row r="205" spans="2:10">
      <c r="B205" s="246" t="s">
        <v>891</v>
      </c>
      <c r="C205" s="291" t="s">
        <v>945</v>
      </c>
      <c r="D205" s="290">
        <v>1.0349999999999997</v>
      </c>
      <c r="E205" s="290">
        <v>1.01</v>
      </c>
      <c r="F205" s="290">
        <v>1.0649999999999997</v>
      </c>
      <c r="G205" s="290">
        <v>1.0299999999999998</v>
      </c>
      <c r="H205" s="290">
        <v>1</v>
      </c>
      <c r="I205" s="290">
        <v>1.0649999999999997</v>
      </c>
      <c r="J205" s="292">
        <v>1.0382847325126763</v>
      </c>
    </row>
    <row r="206" spans="2:10">
      <c r="B206" s="246" t="s">
        <v>889</v>
      </c>
      <c r="C206" s="291" t="s">
        <v>944</v>
      </c>
      <c r="D206" s="290">
        <v>1</v>
      </c>
      <c r="E206" s="290">
        <v>1.0097774046827406</v>
      </c>
      <c r="F206" s="290">
        <v>1.00125</v>
      </c>
      <c r="G206" s="290">
        <v>1.0050000000000003</v>
      </c>
      <c r="H206" s="290">
        <v>1</v>
      </c>
      <c r="I206" s="290">
        <v>1.0012500000000002</v>
      </c>
      <c r="J206" s="292">
        <v>1.0024599813830415</v>
      </c>
    </row>
    <row r="207" spans="2:10">
      <c r="B207" s="246" t="s">
        <v>551</v>
      </c>
      <c r="C207" s="300" t="s">
        <v>943</v>
      </c>
      <c r="D207" s="290"/>
      <c r="E207" s="290"/>
      <c r="F207" s="290"/>
      <c r="G207" s="290"/>
      <c r="H207" s="290"/>
      <c r="I207" s="290"/>
      <c r="J207" s="292"/>
    </row>
    <row r="208" spans="2:10">
      <c r="B208" s="246" t="s">
        <v>887</v>
      </c>
      <c r="C208" s="291" t="s">
        <v>942</v>
      </c>
      <c r="D208" s="290">
        <v>2.4005161621053821</v>
      </c>
      <c r="E208" s="290">
        <v>1</v>
      </c>
      <c r="F208" s="290">
        <v>1</v>
      </c>
      <c r="G208" s="290">
        <v>1</v>
      </c>
      <c r="H208" s="290">
        <v>1</v>
      </c>
      <c r="I208" s="290">
        <v>1</v>
      </c>
      <c r="J208" s="292">
        <v>1.4091144837850806</v>
      </c>
    </row>
    <row r="209" spans="2:10">
      <c r="B209" s="246" t="s">
        <v>886</v>
      </c>
      <c r="C209" s="291" t="s">
        <v>17</v>
      </c>
      <c r="D209" s="290">
        <v>1</v>
      </c>
      <c r="E209" s="290">
        <v>1</v>
      </c>
      <c r="F209" s="290">
        <v>1</v>
      </c>
      <c r="G209" s="290">
        <v>1.0026047968791705</v>
      </c>
      <c r="H209" s="290">
        <v>1</v>
      </c>
      <c r="I209" s="290">
        <v>1</v>
      </c>
      <c r="J209" s="292">
        <v>1.0003546770456906</v>
      </c>
    </row>
    <row r="210" spans="2:10">
      <c r="B210" s="246" t="s">
        <v>884</v>
      </c>
      <c r="C210" s="291" t="s">
        <v>941</v>
      </c>
      <c r="D210" s="290">
        <v>1</v>
      </c>
      <c r="E210" s="290">
        <v>1</v>
      </c>
      <c r="F210" s="290">
        <v>1</v>
      </c>
      <c r="G210" s="290">
        <v>1</v>
      </c>
      <c r="H210" s="290">
        <v>1</v>
      </c>
      <c r="I210" s="290">
        <v>1</v>
      </c>
      <c r="J210" s="292">
        <v>1</v>
      </c>
    </row>
    <row r="211" spans="2:10">
      <c r="B211" s="246" t="s">
        <v>883</v>
      </c>
      <c r="C211" s="291" t="s">
        <v>940</v>
      </c>
      <c r="D211" s="290">
        <v>1</v>
      </c>
      <c r="E211" s="290">
        <v>1</v>
      </c>
      <c r="F211" s="290">
        <v>1</v>
      </c>
      <c r="G211" s="290">
        <v>1</v>
      </c>
      <c r="H211" s="290">
        <v>1</v>
      </c>
      <c r="I211" s="290">
        <v>1</v>
      </c>
      <c r="J211" s="292">
        <v>1</v>
      </c>
    </row>
    <row r="212" spans="2:10">
      <c r="B212" s="246" t="s">
        <v>939</v>
      </c>
      <c r="C212" s="291" t="s">
        <v>938</v>
      </c>
      <c r="D212" s="290">
        <v>1</v>
      </c>
      <c r="E212" s="290">
        <v>1</v>
      </c>
      <c r="F212" s="290">
        <v>1</v>
      </c>
      <c r="G212" s="290">
        <v>1</v>
      </c>
      <c r="H212" s="290">
        <v>1</v>
      </c>
      <c r="I212" s="290">
        <v>1</v>
      </c>
      <c r="J212" s="292">
        <v>1</v>
      </c>
    </row>
    <row r="213" spans="2:10">
      <c r="B213" s="246" t="s">
        <v>551</v>
      </c>
      <c r="C213" s="300" t="s">
        <v>937</v>
      </c>
      <c r="D213" s="290"/>
      <c r="E213" s="290"/>
      <c r="F213" s="290"/>
      <c r="G213" s="290"/>
      <c r="H213" s="290"/>
      <c r="I213" s="290"/>
      <c r="J213" s="292"/>
    </row>
    <row r="214" spans="2:10">
      <c r="B214" s="246" t="s">
        <v>936</v>
      </c>
      <c r="C214" s="291" t="s">
        <v>935</v>
      </c>
      <c r="D214" s="290">
        <v>1</v>
      </c>
      <c r="E214" s="290">
        <v>0.98484854947955314</v>
      </c>
      <c r="F214" s="290">
        <v>1</v>
      </c>
      <c r="G214" s="290">
        <v>1</v>
      </c>
      <c r="H214" s="290">
        <v>1</v>
      </c>
      <c r="I214" s="290">
        <v>1</v>
      </c>
      <c r="J214" s="292">
        <v>0.99879585291329465</v>
      </c>
    </row>
    <row r="215" spans="2:10">
      <c r="B215" s="246" t="s">
        <v>934</v>
      </c>
      <c r="C215" s="291" t="s">
        <v>933</v>
      </c>
      <c r="D215" s="290">
        <v>1</v>
      </c>
      <c r="E215" s="290">
        <v>1</v>
      </c>
      <c r="F215" s="290">
        <v>1</v>
      </c>
      <c r="G215" s="290">
        <v>1</v>
      </c>
      <c r="H215" s="290">
        <v>1</v>
      </c>
      <c r="I215" s="290">
        <v>1.0003476421363044</v>
      </c>
      <c r="J215" s="292">
        <v>1.000005701186983</v>
      </c>
    </row>
    <row r="216" spans="2:10">
      <c r="B216" s="246" t="s">
        <v>932</v>
      </c>
      <c r="C216" s="291" t="s">
        <v>931</v>
      </c>
      <c r="D216" s="290">
        <v>0.98750331242595057</v>
      </c>
      <c r="E216" s="290">
        <v>1</v>
      </c>
      <c r="F216" s="290">
        <v>1</v>
      </c>
      <c r="G216" s="290">
        <v>1</v>
      </c>
      <c r="H216" s="290">
        <v>1</v>
      </c>
      <c r="I216" s="290">
        <v>1</v>
      </c>
      <c r="J216" s="292">
        <v>0.99377589680910938</v>
      </c>
    </row>
    <row r="217" spans="2:10">
      <c r="B217" s="288" t="s">
        <v>930</v>
      </c>
      <c r="C217" s="314" t="s">
        <v>929</v>
      </c>
      <c r="D217" s="83">
        <v>270.27772282034613</v>
      </c>
      <c r="E217" s="83">
        <v>43.063109746849335</v>
      </c>
      <c r="F217" s="83">
        <v>120.61941198576717</v>
      </c>
      <c r="G217" s="83">
        <v>75.083689015385204</v>
      </c>
      <c r="H217" s="83">
        <v>28.048624808111356</v>
      </c>
      <c r="I217" s="83">
        <v>9.0151128960340241</v>
      </c>
      <c r="J217" s="286">
        <v>546.10767127249323</v>
      </c>
    </row>
    <row r="218" spans="2:10">
      <c r="B218" s="246" t="s">
        <v>551</v>
      </c>
    </row>
  </sheetData>
  <printOptions horizontalCentered="1"/>
  <pageMargins left="0.7" right="0.7" top="0.75" bottom="0.75" header="0.3" footer="0.3"/>
  <pageSetup scale="48" orientation="portrait" r:id="rId1"/>
  <headerFooter scaleWithDoc="0">
    <oddFooter>&amp;L&amp;D&amp;CMilliman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6">
    <pageSetUpPr fitToPage="1"/>
  </sheetPr>
  <dimension ref="B2:P67"/>
  <sheetViews>
    <sheetView view="pageBreakPreview" zoomScaleNormal="100" zoomScaleSheetLayoutView="100" workbookViewId="0"/>
  </sheetViews>
  <sheetFormatPr defaultRowHeight="12.75"/>
  <cols>
    <col min="2" max="2" width="33.28515625" bestFit="1" customWidth="1"/>
    <col min="3" max="6" width="13.5703125" customWidth="1"/>
    <col min="7" max="7" width="18.42578125" customWidth="1"/>
    <col min="8" max="8" width="16.5703125" customWidth="1"/>
    <col min="9" max="10" width="14.28515625" customWidth="1"/>
    <col min="11" max="16" width="13.5703125" customWidth="1"/>
  </cols>
  <sheetData>
    <row r="2" spans="2:16" ht="13.15" customHeight="1">
      <c r="B2" s="159" t="s">
        <v>549</v>
      </c>
      <c r="C2" s="159"/>
      <c r="D2" s="159"/>
      <c r="E2" s="159"/>
      <c r="F2" s="159"/>
      <c r="G2" s="159"/>
      <c r="H2" s="159"/>
      <c r="I2" s="159"/>
      <c r="J2" s="159"/>
      <c r="K2" s="159"/>
      <c r="L2" s="159"/>
      <c r="M2" s="159"/>
      <c r="N2" s="159"/>
      <c r="O2" s="159"/>
      <c r="P2" s="159"/>
    </row>
    <row r="3" spans="2:16" ht="13.15" customHeight="1">
      <c r="B3" s="159" t="s">
        <v>1</v>
      </c>
      <c r="C3" s="159"/>
      <c r="D3" s="159"/>
      <c r="E3" s="159"/>
      <c r="F3" s="159"/>
      <c r="G3" s="159"/>
      <c r="H3" s="159"/>
      <c r="I3" s="159"/>
      <c r="J3" s="159"/>
      <c r="K3" s="159"/>
      <c r="L3" s="159"/>
      <c r="M3" s="159"/>
      <c r="N3" s="159"/>
      <c r="O3" s="159"/>
      <c r="P3" s="159"/>
    </row>
    <row r="4" spans="2:16" ht="13.15" customHeight="1">
      <c r="B4" s="159" t="s">
        <v>523</v>
      </c>
      <c r="C4" s="159"/>
      <c r="D4" s="159"/>
      <c r="E4" s="159"/>
      <c r="F4" s="159"/>
      <c r="G4" s="159"/>
      <c r="H4" s="159"/>
      <c r="I4" s="159"/>
      <c r="J4" s="159"/>
      <c r="K4" s="159"/>
      <c r="L4" s="159"/>
      <c r="M4" s="159"/>
      <c r="N4" s="159"/>
      <c r="O4" s="159"/>
      <c r="P4" s="159"/>
    </row>
    <row r="5" spans="2:16" ht="13.15" customHeight="1">
      <c r="B5" s="159" t="s">
        <v>548</v>
      </c>
      <c r="C5" s="159"/>
      <c r="D5" s="159"/>
      <c r="E5" s="159"/>
      <c r="F5" s="159"/>
      <c r="G5" s="159"/>
      <c r="H5" s="159"/>
      <c r="I5" s="159"/>
      <c r="J5" s="159"/>
      <c r="K5" s="159"/>
      <c r="L5" s="159"/>
      <c r="M5" s="159"/>
      <c r="N5" s="159"/>
      <c r="O5" s="159"/>
      <c r="P5" s="159"/>
    </row>
    <row r="6" spans="2:16" ht="13.15" customHeight="1">
      <c r="B6" s="158"/>
      <c r="C6" s="158"/>
      <c r="D6" s="158"/>
      <c r="E6" s="158"/>
      <c r="F6" s="158"/>
      <c r="G6" s="158"/>
      <c r="H6" s="158"/>
      <c r="I6" s="158"/>
      <c r="J6" s="158"/>
      <c r="K6" s="158"/>
      <c r="L6" s="158"/>
      <c r="M6" s="158"/>
      <c r="N6" s="158"/>
      <c r="O6" s="158"/>
      <c r="P6" s="158"/>
    </row>
    <row r="7" spans="2:16" ht="13.15" customHeight="1">
      <c r="B7" s="23" t="s">
        <v>492</v>
      </c>
      <c r="C7" s="42">
        <v>769034</v>
      </c>
      <c r="D7" s="42">
        <v>1093</v>
      </c>
      <c r="E7" s="42">
        <v>510748</v>
      </c>
      <c r="F7" s="42">
        <v>510748</v>
      </c>
      <c r="G7" s="42">
        <v>135342</v>
      </c>
      <c r="H7" s="42">
        <v>135342</v>
      </c>
      <c r="I7" s="42">
        <v>6314</v>
      </c>
      <c r="J7" s="42">
        <v>76083</v>
      </c>
      <c r="K7" s="42">
        <v>258928</v>
      </c>
      <c r="L7" s="42">
        <v>77042</v>
      </c>
      <c r="M7" s="42">
        <v>5473</v>
      </c>
      <c r="N7" s="42">
        <v>3170515</v>
      </c>
      <c r="O7" s="42">
        <v>334230</v>
      </c>
      <c r="P7" s="42">
        <v>5344802</v>
      </c>
    </row>
    <row r="8" spans="2:16" ht="13.15" customHeight="1">
      <c r="B8" s="24"/>
      <c r="C8" s="24"/>
      <c r="D8" s="24"/>
      <c r="E8" s="24"/>
      <c r="F8" s="24"/>
      <c r="G8" s="24"/>
      <c r="H8" s="24"/>
      <c r="I8" s="24"/>
      <c r="J8" s="24"/>
      <c r="K8" s="24"/>
      <c r="L8" s="24"/>
      <c r="M8" s="24"/>
      <c r="N8" s="24"/>
      <c r="O8" s="24"/>
      <c r="P8" s="24"/>
    </row>
    <row r="9" spans="2:16" ht="13.15" customHeight="1">
      <c r="B9" s="45"/>
      <c r="C9" s="46" t="s">
        <v>550</v>
      </c>
      <c r="D9" s="46"/>
      <c r="E9" s="46"/>
      <c r="F9" s="46"/>
      <c r="G9" s="46"/>
      <c r="H9" s="46"/>
      <c r="I9" s="46"/>
      <c r="J9" s="46"/>
      <c r="K9" s="46"/>
      <c r="L9" s="46"/>
      <c r="M9" s="46"/>
      <c r="N9" s="46"/>
      <c r="O9" s="46"/>
      <c r="P9" s="46"/>
    </row>
    <row r="10" spans="2:16" ht="39.6" customHeight="1">
      <c r="B10" s="47" t="s">
        <v>526</v>
      </c>
      <c r="C10" s="48" t="s">
        <v>527</v>
      </c>
      <c r="D10" s="48" t="s">
        <v>528</v>
      </c>
      <c r="E10" s="48" t="s">
        <v>529</v>
      </c>
      <c r="F10" s="48" t="s">
        <v>530</v>
      </c>
      <c r="G10" s="48" t="s">
        <v>531</v>
      </c>
      <c r="H10" s="48" t="s">
        <v>532</v>
      </c>
      <c r="I10" s="48" t="s">
        <v>533</v>
      </c>
      <c r="J10" s="48" t="s">
        <v>534</v>
      </c>
      <c r="K10" s="48" t="s">
        <v>535</v>
      </c>
      <c r="L10" s="48" t="s">
        <v>536</v>
      </c>
      <c r="M10" s="48" t="s">
        <v>537</v>
      </c>
      <c r="N10" s="48" t="s">
        <v>538</v>
      </c>
      <c r="O10" s="48" t="s">
        <v>539</v>
      </c>
      <c r="P10" s="48" t="s">
        <v>540</v>
      </c>
    </row>
    <row r="11" spans="2:16" ht="13.15" customHeight="1">
      <c r="B11" s="27" t="s">
        <v>541</v>
      </c>
      <c r="C11" s="49"/>
      <c r="D11" s="49"/>
      <c r="E11" s="49"/>
      <c r="F11" s="49"/>
      <c r="G11" s="49"/>
      <c r="H11" s="49"/>
      <c r="I11" s="49"/>
      <c r="J11" s="49"/>
      <c r="K11" s="49"/>
      <c r="L11" s="49"/>
      <c r="M11" s="49"/>
      <c r="N11" s="49"/>
      <c r="O11" s="49"/>
      <c r="P11" s="49"/>
    </row>
    <row r="12" spans="2:16" ht="13.15" customHeight="1">
      <c r="B12" s="50" t="s">
        <v>493</v>
      </c>
      <c r="C12" s="51">
        <v>6.7413297063873168E-2</v>
      </c>
      <c r="D12" s="51">
        <v>3.1690440192466023E-2</v>
      </c>
      <c r="E12" s="51">
        <v>2.6971211685517821E-2</v>
      </c>
      <c r="F12" s="51">
        <v>0</v>
      </c>
      <c r="G12" s="51">
        <v>5.9931407171480424E-3</v>
      </c>
      <c r="H12" s="51">
        <v>8.1947572312958939E-5</v>
      </c>
      <c r="I12" s="51">
        <v>3.452579955025957E-2</v>
      </c>
      <c r="J12" s="51">
        <v>2.0378604876926016E-2</v>
      </c>
      <c r="K12" s="51">
        <v>9.0280581666263598E-2</v>
      </c>
      <c r="L12" s="51">
        <v>1.6169768796472854E-2</v>
      </c>
      <c r="M12" s="51">
        <v>2.7172207928696343E-3</v>
      </c>
      <c r="N12" s="51">
        <v>1.8979837094558055E-2</v>
      </c>
      <c r="O12" s="51">
        <v>1.4177853294560236E-2</v>
      </c>
      <c r="P12" s="51">
        <v>3.8476500720059023E-2</v>
      </c>
    </row>
    <row r="13" spans="2:16" ht="13.15" customHeight="1">
      <c r="B13" s="50" t="s">
        <v>4</v>
      </c>
      <c r="C13" s="51">
        <v>9.1045467188997614E-2</v>
      </c>
      <c r="D13" s="51">
        <v>3.5922995943497182E-2</v>
      </c>
      <c r="E13" s="51">
        <v>5.6129232939173414E-2</v>
      </c>
      <c r="F13" s="51">
        <v>0</v>
      </c>
      <c r="G13" s="51">
        <v>1.2650539074630316E-2</v>
      </c>
      <c r="H13" s="51">
        <v>1.1347743411162546E-4</v>
      </c>
      <c r="I13" s="51">
        <v>0.10872804428307514</v>
      </c>
      <c r="J13" s="51">
        <v>5.2132211582306999E-2</v>
      </c>
      <c r="K13" s="51">
        <v>6.7444695528061274E-2</v>
      </c>
      <c r="L13" s="51">
        <v>3.0441876193851271E-2</v>
      </c>
      <c r="M13" s="51">
        <v>2.6950357965506676E-3</v>
      </c>
      <c r="N13" s="51">
        <v>2.3126516436884379E-2</v>
      </c>
      <c r="O13" s="51">
        <v>2.5193062501748572E-2</v>
      </c>
      <c r="P13" s="51">
        <v>5.538443177834991E-2</v>
      </c>
    </row>
    <row r="14" spans="2:16" ht="13.15" customHeight="1">
      <c r="B14" s="50" t="s">
        <v>494</v>
      </c>
      <c r="C14" s="51">
        <v>3.9095119759745278E-3</v>
      </c>
      <c r="D14" s="51">
        <v>0</v>
      </c>
      <c r="E14" s="51">
        <v>9.2658071618979508E-3</v>
      </c>
      <c r="F14" s="51">
        <v>0.77823764506671056</v>
      </c>
      <c r="G14" s="51">
        <v>7.676991621353832E-2</v>
      </c>
      <c r="H14" s="51">
        <v>0.7753472161621684</v>
      </c>
      <c r="I14" s="51">
        <v>0.51588915087871856</v>
      </c>
      <c r="J14" s="51">
        <v>0.69521187799069228</v>
      </c>
      <c r="K14" s="51">
        <v>1.8912558393244423E-3</v>
      </c>
      <c r="L14" s="51">
        <v>3.0711168821472771E-3</v>
      </c>
      <c r="M14" s="51">
        <v>3.8091165850156588E-4</v>
      </c>
      <c r="N14" s="51">
        <v>7.2397973912214902E-3</v>
      </c>
      <c r="O14" s="51">
        <v>7.5713150801612235E-3</v>
      </c>
      <c r="P14" s="51">
        <v>0.10788803360595663</v>
      </c>
    </row>
    <row r="15" spans="2:16" ht="13.15" customHeight="1">
      <c r="B15" s="50" t="s">
        <v>495</v>
      </c>
      <c r="C15" s="51">
        <v>3.3694236274889225E-2</v>
      </c>
      <c r="D15" s="51">
        <v>0</v>
      </c>
      <c r="E15" s="51">
        <v>1.9231532841793346E-2</v>
      </c>
      <c r="F15" s="51">
        <v>0</v>
      </c>
      <c r="G15" s="51">
        <v>4.2870132560678632E-3</v>
      </c>
      <c r="H15" s="51">
        <v>0</v>
      </c>
      <c r="I15" s="51">
        <v>0</v>
      </c>
      <c r="J15" s="51">
        <v>0</v>
      </c>
      <c r="K15" s="51">
        <v>0</v>
      </c>
      <c r="L15" s="51">
        <v>0.23513599911591387</v>
      </c>
      <c r="M15" s="51">
        <v>7.8597045311061792E-2</v>
      </c>
      <c r="N15" s="51">
        <v>3.6709820943199883E-2</v>
      </c>
      <c r="O15" s="51">
        <v>3.2666613699701093E-2</v>
      </c>
      <c r="P15" s="51">
        <v>2.9599175391860195E-2</v>
      </c>
    </row>
    <row r="16" spans="2:16" ht="13.15" customHeight="1">
      <c r="B16" s="50" t="s">
        <v>496</v>
      </c>
      <c r="C16" s="51">
        <v>1.9594800884019017E-6</v>
      </c>
      <c r="D16" s="51">
        <v>0</v>
      </c>
      <c r="E16" s="51">
        <v>0</v>
      </c>
      <c r="F16" s="51">
        <v>0</v>
      </c>
      <c r="G16" s="51">
        <v>0</v>
      </c>
      <c r="H16" s="51">
        <v>0</v>
      </c>
      <c r="I16" s="51">
        <v>0</v>
      </c>
      <c r="J16" s="51">
        <v>0</v>
      </c>
      <c r="K16" s="51">
        <v>0</v>
      </c>
      <c r="L16" s="51">
        <v>0</v>
      </c>
      <c r="M16" s="51">
        <v>0</v>
      </c>
      <c r="N16" s="51">
        <v>0</v>
      </c>
      <c r="O16" s="51">
        <v>0</v>
      </c>
      <c r="P16" s="51">
        <v>7.2050111302467432E-7</v>
      </c>
    </row>
    <row r="17" spans="2:16" ht="13.15" customHeight="1">
      <c r="B17" s="52" t="s">
        <v>497</v>
      </c>
      <c r="C17" s="51" t="s">
        <v>5</v>
      </c>
      <c r="D17" s="51" t="s">
        <v>5</v>
      </c>
      <c r="E17" s="51" t="s">
        <v>5</v>
      </c>
      <c r="F17" s="51" t="s">
        <v>5</v>
      </c>
      <c r="G17" s="51" t="s">
        <v>5</v>
      </c>
      <c r="H17" s="51" t="s">
        <v>5</v>
      </c>
      <c r="I17" s="51" t="s">
        <v>5</v>
      </c>
      <c r="J17" s="51" t="s">
        <v>5</v>
      </c>
      <c r="K17" s="51" t="s">
        <v>5</v>
      </c>
      <c r="L17" s="51" t="s">
        <v>5</v>
      </c>
      <c r="M17" s="51" t="s">
        <v>5</v>
      </c>
      <c r="N17" s="51" t="s">
        <v>5</v>
      </c>
      <c r="O17" s="51" t="s">
        <v>5</v>
      </c>
      <c r="P17" s="51" t="s">
        <v>5</v>
      </c>
    </row>
    <row r="18" spans="2:16" ht="13.15" customHeight="1">
      <c r="B18" s="53" t="s">
        <v>498</v>
      </c>
      <c r="C18" s="54">
        <v>6.0617574347673975E-3</v>
      </c>
      <c r="D18" s="54">
        <v>0</v>
      </c>
      <c r="E18" s="54">
        <v>2.8006050696223873E-4</v>
      </c>
      <c r="F18" s="54">
        <v>0</v>
      </c>
      <c r="G18" s="54">
        <v>2.4132324186734003E-4</v>
      </c>
      <c r="H18" s="54">
        <v>0</v>
      </c>
      <c r="I18" s="54">
        <v>0</v>
      </c>
      <c r="J18" s="54">
        <v>0</v>
      </c>
      <c r="K18" s="54">
        <v>0</v>
      </c>
      <c r="L18" s="54">
        <v>0.1873144148997774</v>
      </c>
      <c r="M18" s="54">
        <v>4.5388392961053917E-2</v>
      </c>
      <c r="N18" s="54">
        <v>2.5080192232175492E-2</v>
      </c>
      <c r="O18" s="54">
        <v>2.0508327022420909E-2</v>
      </c>
      <c r="P18" s="54">
        <v>1.2835103584216303E-2</v>
      </c>
    </row>
    <row r="19" spans="2:16" ht="13.15" customHeight="1">
      <c r="B19" s="55" t="s">
        <v>499</v>
      </c>
      <c r="C19" s="56">
        <v>0.19606447198382293</v>
      </c>
      <c r="D19" s="56">
        <v>6.7613436135963212E-2</v>
      </c>
      <c r="E19" s="56">
        <v>0.11159778462838255</v>
      </c>
      <c r="F19" s="56">
        <v>0.77823764506671056</v>
      </c>
      <c r="G19" s="56">
        <v>9.9700609261384535E-2</v>
      </c>
      <c r="H19" s="56">
        <v>0.77554264116859295</v>
      </c>
      <c r="I19" s="56">
        <v>0.65914299471205329</v>
      </c>
      <c r="J19" s="56">
        <v>0.76772269444992525</v>
      </c>
      <c r="K19" s="56">
        <v>0.15961653303364931</v>
      </c>
      <c r="L19" s="56">
        <v>0.28481876098838527</v>
      </c>
      <c r="M19" s="56">
        <v>8.439021355898367E-2</v>
      </c>
      <c r="N19" s="56">
        <v>8.6055971865863792E-2</v>
      </c>
      <c r="O19" s="56">
        <v>7.9608844576171123E-2</v>
      </c>
      <c r="P19" s="56">
        <v>0.23134886199733884</v>
      </c>
    </row>
    <row r="20" spans="2:16" ht="13.15" customHeight="1">
      <c r="B20" s="38" t="s">
        <v>542</v>
      </c>
      <c r="C20" s="51" t="s">
        <v>551</v>
      </c>
      <c r="D20" s="51" t="s">
        <v>551</v>
      </c>
      <c r="E20" s="51" t="s">
        <v>551</v>
      </c>
      <c r="F20" s="51" t="s">
        <v>551</v>
      </c>
      <c r="G20" s="51" t="s">
        <v>551</v>
      </c>
      <c r="H20" s="51" t="s">
        <v>551</v>
      </c>
      <c r="I20" s="51" t="s">
        <v>551</v>
      </c>
      <c r="J20" s="51" t="s">
        <v>551</v>
      </c>
      <c r="K20" s="51" t="s">
        <v>551</v>
      </c>
      <c r="L20" s="51" t="s">
        <v>551</v>
      </c>
      <c r="M20" s="51" t="s">
        <v>551</v>
      </c>
      <c r="N20" s="51" t="s">
        <v>551</v>
      </c>
      <c r="O20" s="51" t="s">
        <v>551</v>
      </c>
      <c r="P20" s="51" t="s">
        <v>551</v>
      </c>
    </row>
    <row r="21" spans="2:16" ht="13.15" customHeight="1">
      <c r="B21" s="50" t="s">
        <v>7</v>
      </c>
      <c r="C21" s="51">
        <v>3.3151254499816499E-2</v>
      </c>
      <c r="D21" s="51">
        <v>7.9796468830848587E-3</v>
      </c>
      <c r="E21" s="51">
        <v>8.0055992202132942E-2</v>
      </c>
      <c r="F21" s="51">
        <v>4.9716381821996488E-4</v>
      </c>
      <c r="G21" s="51">
        <v>7.7248190227751673E-2</v>
      </c>
      <c r="H21" s="51">
        <v>4.1323051812511372E-4</v>
      </c>
      <c r="I21" s="51">
        <v>5.3160503783524164E-3</v>
      </c>
      <c r="J21" s="51">
        <v>1.093085711481924E-2</v>
      </c>
      <c r="K21" s="51">
        <v>0.10995662214472648</v>
      </c>
      <c r="L21" s="51">
        <v>2.2621522509526152E-2</v>
      </c>
      <c r="M21" s="51">
        <v>5.5002059585776133E-3</v>
      </c>
      <c r="N21" s="51">
        <v>6.2667768738700155E-2</v>
      </c>
      <c r="O21" s="51">
        <v>4.574608004790142E-2</v>
      </c>
      <c r="P21" s="51">
        <v>4.5456259209026156E-2</v>
      </c>
    </row>
    <row r="22" spans="2:16" ht="13.15" customHeight="1">
      <c r="B22" s="50" t="s">
        <v>500</v>
      </c>
      <c r="C22" s="51">
        <v>0</v>
      </c>
      <c r="D22" s="51">
        <v>0</v>
      </c>
      <c r="E22" s="51">
        <v>0</v>
      </c>
      <c r="F22" s="51">
        <v>0</v>
      </c>
      <c r="G22" s="51">
        <v>0</v>
      </c>
      <c r="H22" s="51">
        <v>0</v>
      </c>
      <c r="I22" s="51">
        <v>0</v>
      </c>
      <c r="J22" s="51">
        <v>1.1460088766033999E-6</v>
      </c>
      <c r="K22" s="51">
        <v>1.8987923260751068E-5</v>
      </c>
      <c r="L22" s="51">
        <v>0</v>
      </c>
      <c r="M22" s="51">
        <v>0</v>
      </c>
      <c r="N22" s="51">
        <v>5.8110262792143867E-6</v>
      </c>
      <c r="O22" s="51">
        <v>8.2987189580375253E-7</v>
      </c>
      <c r="P22" s="51">
        <v>2.221776576088339E-6</v>
      </c>
    </row>
    <row r="23" spans="2:16" ht="13.15" customHeight="1">
      <c r="B23" s="50" t="s">
        <v>501</v>
      </c>
      <c r="C23" s="51">
        <v>3.3697285992643877E-2</v>
      </c>
      <c r="D23" s="51">
        <v>0.13046583551101687</v>
      </c>
      <c r="E23" s="51">
        <v>5.4758734966138999E-2</v>
      </c>
      <c r="F23" s="51">
        <v>3.4287376523259034E-4</v>
      </c>
      <c r="G23" s="51">
        <v>6.1277106029773203E-2</v>
      </c>
      <c r="H23" s="51">
        <v>3.4783978383033751E-4</v>
      </c>
      <c r="I23" s="51">
        <v>3.6435191866976543E-3</v>
      </c>
      <c r="J23" s="51">
        <v>4.8239007381727355E-3</v>
      </c>
      <c r="K23" s="51">
        <v>3.7798614612613586E-2</v>
      </c>
      <c r="L23" s="51">
        <v>1.3687279808071983E-2</v>
      </c>
      <c r="M23" s="51">
        <v>2.7785243452832153E-3</v>
      </c>
      <c r="N23" s="51">
        <v>2.6557634256159299E-2</v>
      </c>
      <c r="O23" s="51">
        <v>2.5577765966078473E-2</v>
      </c>
      <c r="P23" s="51">
        <v>2.9731123862423135E-2</v>
      </c>
    </row>
    <row r="24" spans="2:16" ht="13.15" customHeight="1">
      <c r="B24" s="50" t="s">
        <v>502</v>
      </c>
      <c r="C24" s="51">
        <v>8.9875197954399667E-3</v>
      </c>
      <c r="D24" s="51">
        <v>0</v>
      </c>
      <c r="E24" s="51">
        <v>2.9645085783884433E-5</v>
      </c>
      <c r="F24" s="51">
        <v>0</v>
      </c>
      <c r="G24" s="51">
        <v>1.963241768820805E-6</v>
      </c>
      <c r="H24" s="51">
        <v>0</v>
      </c>
      <c r="I24" s="51">
        <v>0</v>
      </c>
      <c r="J24" s="51">
        <v>0</v>
      </c>
      <c r="K24" s="51">
        <v>0</v>
      </c>
      <c r="L24" s="51">
        <v>3.2420934707987584E-2</v>
      </c>
      <c r="M24" s="51">
        <v>2.8524608138197311E-4</v>
      </c>
      <c r="N24" s="51">
        <v>3.0613725186899182E-2</v>
      </c>
      <c r="O24" s="51">
        <v>1.5556049907935311E-2</v>
      </c>
      <c r="P24" s="51">
        <v>1.250321455501803E-2</v>
      </c>
    </row>
    <row r="25" spans="2:16" ht="13.15" customHeight="1">
      <c r="B25" s="52" t="s">
        <v>8</v>
      </c>
      <c r="C25" s="51">
        <v>4.1828758855037722E-2</v>
      </c>
      <c r="D25" s="51">
        <v>0.21247829277700245</v>
      </c>
      <c r="E25" s="51">
        <v>3.0162776899071871E-2</v>
      </c>
      <c r="F25" s="51">
        <v>2.0765924547116289E-4</v>
      </c>
      <c r="G25" s="51">
        <v>2.5247723492559774E-2</v>
      </c>
      <c r="H25" s="51">
        <v>2.6264489950344094E-4</v>
      </c>
      <c r="I25" s="51">
        <v>2.1726475063199226E-2</v>
      </c>
      <c r="J25" s="51">
        <v>7.3636771226533388E-4</v>
      </c>
      <c r="K25" s="51">
        <v>1.0446065390455618E-2</v>
      </c>
      <c r="L25" s="51">
        <v>2.6272368128129552E-3</v>
      </c>
      <c r="M25" s="51">
        <v>2.5833587028690228E-4</v>
      </c>
      <c r="N25" s="51">
        <v>8.8521015715552227E-3</v>
      </c>
      <c r="O25" s="51">
        <v>7.2360798104665613E-3</v>
      </c>
      <c r="P25" s="51">
        <v>2.3146192386218369E-2</v>
      </c>
    </row>
    <row r="26" spans="2:16" ht="13.15" customHeight="1">
      <c r="B26" s="50" t="s">
        <v>9</v>
      </c>
      <c r="C26" s="51">
        <v>9.0253048908637501E-2</v>
      </c>
      <c r="D26" s="51">
        <v>0.10680174206475453</v>
      </c>
      <c r="E26" s="51">
        <v>0.11440142917147816</v>
      </c>
      <c r="F26" s="51">
        <v>8.3473322891242899E-4</v>
      </c>
      <c r="G26" s="51">
        <v>9.6556135478083602E-2</v>
      </c>
      <c r="H26" s="51">
        <v>6.2958806948971502E-4</v>
      </c>
      <c r="I26" s="51">
        <v>2.0536319998696363E-2</v>
      </c>
      <c r="J26" s="51">
        <v>1.255750979517453E-2</v>
      </c>
      <c r="K26" s="51">
        <v>9.082116420380415E-2</v>
      </c>
      <c r="L26" s="51">
        <v>4.4287722431761115E-2</v>
      </c>
      <c r="M26" s="51">
        <v>5.8449130461072528E-3</v>
      </c>
      <c r="N26" s="51">
        <v>7.85967190767448E-2</v>
      </c>
      <c r="O26" s="51">
        <v>6.2665690951279204E-2</v>
      </c>
      <c r="P26" s="51">
        <v>7.5798754200579382E-2</v>
      </c>
    </row>
    <row r="27" spans="2:16" ht="13.15" customHeight="1">
      <c r="B27" s="52" t="s">
        <v>497</v>
      </c>
      <c r="C27" s="51" t="s">
        <v>5</v>
      </c>
      <c r="D27" s="51" t="s">
        <v>5</v>
      </c>
      <c r="E27" s="51" t="s">
        <v>5</v>
      </c>
      <c r="F27" s="51" t="s">
        <v>5</v>
      </c>
      <c r="G27" s="51" t="s">
        <v>5</v>
      </c>
      <c r="H27" s="51" t="s">
        <v>5</v>
      </c>
      <c r="I27" s="51" t="s">
        <v>5</v>
      </c>
      <c r="J27" s="51" t="s">
        <v>5</v>
      </c>
      <c r="K27" s="51" t="s">
        <v>5</v>
      </c>
      <c r="L27" s="51" t="s">
        <v>5</v>
      </c>
      <c r="M27" s="51" t="s">
        <v>5</v>
      </c>
      <c r="N27" s="51" t="s">
        <v>5</v>
      </c>
      <c r="O27" s="51" t="s">
        <v>5</v>
      </c>
      <c r="P27" s="51" t="s">
        <v>5</v>
      </c>
    </row>
    <row r="28" spans="2:16" ht="13.15" customHeight="1">
      <c r="B28" s="53" t="s">
        <v>503</v>
      </c>
      <c r="C28" s="54">
        <v>9.0585272128051366E-3</v>
      </c>
      <c r="D28" s="54">
        <v>0</v>
      </c>
      <c r="E28" s="54">
        <v>2.9792410302230595E-5</v>
      </c>
      <c r="F28" s="54">
        <v>0</v>
      </c>
      <c r="G28" s="54">
        <v>1.963241768820805E-6</v>
      </c>
      <c r="H28" s="54">
        <v>0</v>
      </c>
      <c r="I28" s="54">
        <v>0</v>
      </c>
      <c r="J28" s="54">
        <v>0</v>
      </c>
      <c r="K28" s="54">
        <v>0</v>
      </c>
      <c r="L28" s="54">
        <v>3.2480905432534887E-2</v>
      </c>
      <c r="M28" s="54">
        <v>2.9654778478062035E-4</v>
      </c>
      <c r="N28" s="54">
        <v>3.0785737540524882E-2</v>
      </c>
      <c r="O28" s="54">
        <v>1.5663342327759358E-2</v>
      </c>
      <c r="P28" s="54">
        <v>1.2579867255923667E-2</v>
      </c>
    </row>
    <row r="29" spans="2:16" ht="13.15" customHeight="1">
      <c r="B29" s="55" t="s">
        <v>504</v>
      </c>
      <c r="C29" s="56">
        <v>0.20791786805157558</v>
      </c>
      <c r="D29" s="56">
        <v>0.45772551723585864</v>
      </c>
      <c r="E29" s="56">
        <v>0.27940857832460586</v>
      </c>
      <c r="F29" s="56">
        <v>1.8824300578361472E-3</v>
      </c>
      <c r="G29" s="56">
        <v>0.26033111846993706</v>
      </c>
      <c r="H29" s="56">
        <v>1.6533032709486071E-3</v>
      </c>
      <c r="I29" s="56">
        <v>5.1222364626945661E-2</v>
      </c>
      <c r="J29" s="56">
        <v>2.9049781369308442E-2</v>
      </c>
      <c r="K29" s="56">
        <v>0.2490414542748606</v>
      </c>
      <c r="L29" s="56">
        <v>0.1156446962701598</v>
      </c>
      <c r="M29" s="56">
        <v>1.4667225301636957E-2</v>
      </c>
      <c r="N29" s="56">
        <v>0.20729375985633786</v>
      </c>
      <c r="O29" s="56">
        <v>0.15678249655555676</v>
      </c>
      <c r="P29" s="56">
        <v>0.18663776598984116</v>
      </c>
    </row>
    <row r="30" spans="2:16" ht="13.15" customHeight="1">
      <c r="B30" s="38" t="s">
        <v>543</v>
      </c>
      <c r="C30" s="51" t="s">
        <v>551</v>
      </c>
      <c r="D30" s="51" t="s">
        <v>551</v>
      </c>
      <c r="E30" s="51" t="s">
        <v>551</v>
      </c>
      <c r="F30" s="51" t="s">
        <v>551</v>
      </c>
      <c r="G30" s="51" t="s">
        <v>551</v>
      </c>
      <c r="H30" s="51" t="s">
        <v>551</v>
      </c>
      <c r="I30" s="51" t="s">
        <v>551</v>
      </c>
      <c r="J30" s="51" t="s">
        <v>551</v>
      </c>
      <c r="K30" s="51" t="s">
        <v>551</v>
      </c>
      <c r="L30" s="51" t="s">
        <v>551</v>
      </c>
      <c r="M30" s="51" t="s">
        <v>551</v>
      </c>
      <c r="N30" s="51" t="s">
        <v>551</v>
      </c>
      <c r="O30" s="51" t="s">
        <v>551</v>
      </c>
      <c r="P30" s="51" t="s">
        <v>551</v>
      </c>
    </row>
    <row r="31" spans="2:16" ht="13.15" customHeight="1">
      <c r="B31" s="50" t="s">
        <v>505</v>
      </c>
      <c r="C31" s="51">
        <v>1.6332686892548017E-2</v>
      </c>
      <c r="D31" s="51">
        <v>5.0815079613738823E-3</v>
      </c>
      <c r="E31" s="51">
        <v>8.2387624979794166E-3</v>
      </c>
      <c r="F31" s="51">
        <v>2.5782189328769738E-3</v>
      </c>
      <c r="G31" s="51">
        <v>7.1114001013806039E-3</v>
      </c>
      <c r="H31" s="51">
        <v>2.3726837630581275E-3</v>
      </c>
      <c r="I31" s="51">
        <v>0.1407321660811999</v>
      </c>
      <c r="J31" s="51">
        <v>8.5843747331105183E-2</v>
      </c>
      <c r="K31" s="51">
        <v>2.6428818945804376E-2</v>
      </c>
      <c r="L31" s="51">
        <v>1.1342538784704715E-2</v>
      </c>
      <c r="M31" s="51">
        <v>4.2315453440961827E-3</v>
      </c>
      <c r="N31" s="51">
        <v>5.0777467929055721E-3</v>
      </c>
      <c r="O31" s="51">
        <v>4.0929068525564155E-3</v>
      </c>
      <c r="P31" s="51">
        <v>1.9001068268380685E-2</v>
      </c>
    </row>
    <row r="32" spans="2:16" ht="13.15" customHeight="1">
      <c r="B32" s="50" t="s">
        <v>506</v>
      </c>
      <c r="C32" s="51">
        <v>6.366612521839194E-3</v>
      </c>
      <c r="D32" s="51">
        <v>7.4466283946406572E-3</v>
      </c>
      <c r="E32" s="51">
        <v>5.9004554481587547E-3</v>
      </c>
      <c r="F32" s="51">
        <v>1.3928203886542951E-3</v>
      </c>
      <c r="G32" s="51">
        <v>2.1205036890788987E-3</v>
      </c>
      <c r="H32" s="51">
        <v>1.1672417610919194E-3</v>
      </c>
      <c r="I32" s="51">
        <v>8.1187019149765952E-3</v>
      </c>
      <c r="J32" s="51">
        <v>3.5368372067431314E-3</v>
      </c>
      <c r="K32" s="51">
        <v>5.711415381483391E-3</v>
      </c>
      <c r="L32" s="51">
        <v>1.5975186784749557E-3</v>
      </c>
      <c r="M32" s="51">
        <v>6.8720969089493744E-5</v>
      </c>
      <c r="N32" s="51">
        <v>1.9662958111258859E-3</v>
      </c>
      <c r="O32" s="51">
        <v>1.7983717227780798E-3</v>
      </c>
      <c r="P32" s="51">
        <v>4.3065662049965722E-3</v>
      </c>
    </row>
    <row r="33" spans="2:16" ht="13.15" customHeight="1">
      <c r="B33" s="50" t="s">
        <v>507</v>
      </c>
      <c r="C33" s="51">
        <v>4.830631220351693E-2</v>
      </c>
      <c r="D33" s="51">
        <v>3.3965440162302282E-2</v>
      </c>
      <c r="E33" s="51">
        <v>8.9273181543885138E-2</v>
      </c>
      <c r="F33" s="51">
        <v>3.0955177164367301E-5</v>
      </c>
      <c r="G33" s="51">
        <v>2.4134455433351631E-2</v>
      </c>
      <c r="H33" s="51">
        <v>5.9463989076579024E-5</v>
      </c>
      <c r="I33" s="51">
        <v>8.1218378537495015E-3</v>
      </c>
      <c r="J33" s="51">
        <v>2.1564902040031683E-2</v>
      </c>
      <c r="K33" s="51">
        <v>0.16133112937088515</v>
      </c>
      <c r="L33" s="51">
        <v>6.4899991417654096E-2</v>
      </c>
      <c r="M33" s="51">
        <v>8.3055953368919751E-3</v>
      </c>
      <c r="N33" s="51">
        <v>0.1194050175904046</v>
      </c>
      <c r="O33" s="51">
        <v>0.11019701836670148</v>
      </c>
      <c r="P33" s="51">
        <v>7.0565723552458506E-2</v>
      </c>
    </row>
    <row r="34" spans="2:16" ht="13.15" customHeight="1">
      <c r="B34" s="50" t="s">
        <v>508</v>
      </c>
      <c r="C34" s="51">
        <v>6.6352117774583427E-3</v>
      </c>
      <c r="D34" s="51">
        <v>4.4584206753635952E-3</v>
      </c>
      <c r="E34" s="51">
        <v>3.6048985760089594E-2</v>
      </c>
      <c r="F34" s="51">
        <v>7.8224016616407505E-3</v>
      </c>
      <c r="G34" s="51">
        <v>0.24895352155605963</v>
      </c>
      <c r="H34" s="51">
        <v>6.4158863602518457E-3</v>
      </c>
      <c r="I34" s="51">
        <v>4.4746583358602331E-3</v>
      </c>
      <c r="J34" s="51">
        <v>6.4885644214639618E-2</v>
      </c>
      <c r="K34" s="51">
        <v>0.16029114006133441</v>
      </c>
      <c r="L34" s="51">
        <v>2.3567180479411091E-2</v>
      </c>
      <c r="M34" s="51">
        <v>2.2855372047181823E-3</v>
      </c>
      <c r="N34" s="51">
        <v>3.8813592550254718E-2</v>
      </c>
      <c r="O34" s="51">
        <v>2.7507780659170249E-2</v>
      </c>
      <c r="P34" s="51">
        <v>3.4547543536978226E-2</v>
      </c>
    </row>
    <row r="35" spans="2:16" ht="13.15" customHeight="1">
      <c r="B35" s="50" t="s">
        <v>11</v>
      </c>
      <c r="C35" s="51">
        <v>3.2772634552360699E-4</v>
      </c>
      <c r="D35" s="51">
        <v>1.7469140518620785E-5</v>
      </c>
      <c r="E35" s="51">
        <v>1.8681104721567248E-3</v>
      </c>
      <c r="F35" s="51">
        <v>0</v>
      </c>
      <c r="G35" s="51">
        <v>7.3706107343586265E-4</v>
      </c>
      <c r="H35" s="51">
        <v>1.0734120787706028E-6</v>
      </c>
      <c r="I35" s="51">
        <v>1.3373609098759352E-5</v>
      </c>
      <c r="J35" s="51">
        <v>9.182715538828912E-6</v>
      </c>
      <c r="K35" s="51">
        <v>1.7974514820142005E-3</v>
      </c>
      <c r="L35" s="51">
        <v>1.9101582189280171E-3</v>
      </c>
      <c r="M35" s="51">
        <v>8.3725733568110148E-5</v>
      </c>
      <c r="N35" s="51">
        <v>3.5276043927659853E-3</v>
      </c>
      <c r="O35" s="51">
        <v>3.6073563185491839E-3</v>
      </c>
      <c r="P35" s="51">
        <v>1.4738643987211092E-3</v>
      </c>
    </row>
    <row r="36" spans="2:16" ht="13.15" customHeight="1">
      <c r="B36" s="50" t="s">
        <v>509</v>
      </c>
      <c r="C36" s="51">
        <v>1.1559980085454646E-2</v>
      </c>
      <c r="D36" s="51">
        <v>3.3949578741918379E-3</v>
      </c>
      <c r="E36" s="51">
        <v>2.4738394191666138E-2</v>
      </c>
      <c r="F36" s="51">
        <v>8.067707436405021E-4</v>
      </c>
      <c r="G36" s="51">
        <v>2.7933557937933114E-2</v>
      </c>
      <c r="H36" s="51">
        <v>8.4791205858109672E-4</v>
      </c>
      <c r="I36" s="51">
        <v>2.1880055341090853E-3</v>
      </c>
      <c r="J36" s="51">
        <v>4.150883153315528E-3</v>
      </c>
      <c r="K36" s="51">
        <v>3.7083291655778138E-2</v>
      </c>
      <c r="L36" s="51">
        <v>6.5809346758110435E-3</v>
      </c>
      <c r="M36" s="51">
        <v>1.9184751897427946E-3</v>
      </c>
      <c r="N36" s="51">
        <v>1.9488376441701295E-2</v>
      </c>
      <c r="O36" s="51">
        <v>1.3911562462920564E-2</v>
      </c>
      <c r="P36" s="51">
        <v>1.4866248741621095E-2</v>
      </c>
    </row>
    <row r="37" spans="2:16" ht="13.15" customHeight="1">
      <c r="B37" s="50" t="s">
        <v>510</v>
      </c>
      <c r="C37" s="51">
        <v>1.5965304331214982E-2</v>
      </c>
      <c r="D37" s="51">
        <v>3.512246376564275E-2</v>
      </c>
      <c r="E37" s="51">
        <v>3.1432782635733764E-2</v>
      </c>
      <c r="F37" s="51">
        <v>5.6980565873223157E-5</v>
      </c>
      <c r="G37" s="51">
        <v>8.0785343463956154E-3</v>
      </c>
      <c r="H37" s="51">
        <v>2.8181015618632083E-5</v>
      </c>
      <c r="I37" s="51">
        <v>1.9105076020444812E-3</v>
      </c>
      <c r="J37" s="51">
        <v>1.517615815971998E-3</v>
      </c>
      <c r="K37" s="51">
        <v>1.7209313082473459E-2</v>
      </c>
      <c r="L37" s="51">
        <v>1.2513518482696166E-2</v>
      </c>
      <c r="M37" s="51">
        <v>1.2673145135315225E-3</v>
      </c>
      <c r="N37" s="51">
        <v>2.2492078929406942E-2</v>
      </c>
      <c r="O37" s="51">
        <v>2.1536550116327508E-2</v>
      </c>
      <c r="P37" s="51">
        <v>1.6963335083841999E-2</v>
      </c>
    </row>
    <row r="38" spans="2:16" ht="13.15" customHeight="1">
      <c r="B38" s="50" t="s">
        <v>12</v>
      </c>
      <c r="C38" s="51">
        <v>8.1662422990360223E-3</v>
      </c>
      <c r="D38" s="51">
        <v>5.0157737859603049E-3</v>
      </c>
      <c r="E38" s="51">
        <v>5.7341055552511382E-3</v>
      </c>
      <c r="F38" s="51">
        <v>0</v>
      </c>
      <c r="G38" s="51">
        <v>5.9265838676354537E-4</v>
      </c>
      <c r="H38" s="51">
        <v>1.1294636885924552E-6</v>
      </c>
      <c r="I38" s="51">
        <v>2.1672091082598085E-3</v>
      </c>
      <c r="J38" s="51">
        <v>6.509529166245909E-5</v>
      </c>
      <c r="K38" s="51">
        <v>4.7675959719591958E-3</v>
      </c>
      <c r="L38" s="51">
        <v>1.5393509200508068E-2</v>
      </c>
      <c r="M38" s="51">
        <v>8.6278499534287736E-4</v>
      </c>
      <c r="N38" s="51">
        <v>1.3408955988479658E-2</v>
      </c>
      <c r="O38" s="51">
        <v>9.3910873052042692E-3</v>
      </c>
      <c r="P38" s="51">
        <v>7.9464509571022489E-3</v>
      </c>
    </row>
    <row r="39" spans="2:16" ht="13.15" customHeight="1">
      <c r="B39" s="52" t="s">
        <v>495</v>
      </c>
      <c r="C39" s="51">
        <v>4.3372131190494996E-2</v>
      </c>
      <c r="D39" s="51">
        <v>1.5297229144190167E-3</v>
      </c>
      <c r="E39" s="51">
        <v>1.4799418921089928E-2</v>
      </c>
      <c r="F39" s="51">
        <v>3.8822983333514633E-5</v>
      </c>
      <c r="G39" s="51">
        <v>2.7385000563349038E-3</v>
      </c>
      <c r="H39" s="51">
        <v>9.1627756581239253E-6</v>
      </c>
      <c r="I39" s="51">
        <v>2.3088890032710625E-6</v>
      </c>
      <c r="J39" s="51">
        <v>0</v>
      </c>
      <c r="K39" s="51">
        <v>5.2778685709914619E-5</v>
      </c>
      <c r="L39" s="51">
        <v>0.12319906589153358</v>
      </c>
      <c r="M39" s="51">
        <v>0.81198648661685802</v>
      </c>
      <c r="N39" s="51">
        <v>5.6848812314905545E-2</v>
      </c>
      <c r="O39" s="51">
        <v>4.6416424678126636E-2</v>
      </c>
      <c r="P39" s="51">
        <v>4.4041435813523211E-2</v>
      </c>
    </row>
    <row r="40" spans="2:16" ht="13.15" customHeight="1">
      <c r="B40" s="50" t="s">
        <v>501</v>
      </c>
      <c r="C40" s="51">
        <v>1.9213448898601923E-2</v>
      </c>
      <c r="D40" s="51">
        <v>4.4526459513031587E-2</v>
      </c>
      <c r="E40" s="51">
        <v>4.6253321214299946E-2</v>
      </c>
      <c r="F40" s="51">
        <v>7.8243963099709889E-3</v>
      </c>
      <c r="G40" s="51">
        <v>0.12276317395379671</v>
      </c>
      <c r="H40" s="51">
        <v>7.6552516990081821E-3</v>
      </c>
      <c r="I40" s="51">
        <v>3.6425745592543481E-3</v>
      </c>
      <c r="J40" s="51">
        <v>3.0448615285446237E-3</v>
      </c>
      <c r="K40" s="51">
        <v>2.0032140042019295E-2</v>
      </c>
      <c r="L40" s="51">
        <v>1.0219199752380736E-2</v>
      </c>
      <c r="M40" s="51">
        <v>2.3246003150070738E-3</v>
      </c>
      <c r="N40" s="51">
        <v>2.0613216861832654E-2</v>
      </c>
      <c r="O40" s="51">
        <v>2.1099894484662429E-2</v>
      </c>
      <c r="P40" s="51">
        <v>2.3128655309172772E-2</v>
      </c>
    </row>
    <row r="41" spans="2:16" ht="13.15" customHeight="1">
      <c r="B41" s="50" t="s">
        <v>511</v>
      </c>
      <c r="C41" s="51">
        <v>4.4982142904478849E-3</v>
      </c>
      <c r="D41" s="51">
        <v>1.7846331720737351E-3</v>
      </c>
      <c r="E41" s="51">
        <v>9.5147437968189971E-3</v>
      </c>
      <c r="F41" s="51">
        <v>6.809333251420533E-6</v>
      </c>
      <c r="G41" s="51">
        <v>7.5072304704541194E-3</v>
      </c>
      <c r="H41" s="51">
        <v>5.7091889699054651E-6</v>
      </c>
      <c r="I41" s="51">
        <v>5.9346880126934167E-4</v>
      </c>
      <c r="J41" s="51">
        <v>1.4977509647524914E-4</v>
      </c>
      <c r="K41" s="51">
        <v>1.9233870563772719E-3</v>
      </c>
      <c r="L41" s="51">
        <v>1.3213566614178928E-2</v>
      </c>
      <c r="M41" s="51">
        <v>1.8693892232963763E-3</v>
      </c>
      <c r="N41" s="51">
        <v>2.0500915610547309E-2</v>
      </c>
      <c r="O41" s="51">
        <v>2.5549369040638276E-2</v>
      </c>
      <c r="P41" s="51">
        <v>9.4243201534856703E-3</v>
      </c>
    </row>
    <row r="42" spans="2:16" ht="13.15" customHeight="1">
      <c r="B42" s="50" t="s">
        <v>9</v>
      </c>
      <c r="C42" s="51">
        <v>5.061968380659497E-2</v>
      </c>
      <c r="D42" s="51">
        <v>0.1779022958204014</v>
      </c>
      <c r="E42" s="51">
        <v>2.9461081105913483E-2</v>
      </c>
      <c r="F42" s="51">
        <v>0.19243062199693936</v>
      </c>
      <c r="G42" s="51">
        <v>2.3847599923933344E-2</v>
      </c>
      <c r="H42" s="51">
        <v>0.19772141261567394</v>
      </c>
      <c r="I42" s="51">
        <v>9.3630568819166714E-3</v>
      </c>
      <c r="J42" s="51">
        <v>3.1244611024572265E-3</v>
      </c>
      <c r="K42" s="51">
        <v>1.1107321529151365E-2</v>
      </c>
      <c r="L42" s="51">
        <v>2.3291732390601276E-2</v>
      </c>
      <c r="M42" s="51">
        <v>2.0317073329199644E-3</v>
      </c>
      <c r="N42" s="51">
        <v>1.4379055814407444E-2</v>
      </c>
      <c r="O42" s="51">
        <v>1.871107331660404E-2</v>
      </c>
      <c r="P42" s="51">
        <v>3.8623242524654329E-2</v>
      </c>
    </row>
    <row r="43" spans="2:16" ht="13.15" customHeight="1">
      <c r="B43" s="52" t="s">
        <v>497</v>
      </c>
      <c r="C43" s="51" t="s">
        <v>5</v>
      </c>
      <c r="D43" s="51" t="s">
        <v>5</v>
      </c>
      <c r="E43" s="51" t="s">
        <v>5</v>
      </c>
      <c r="F43" s="51" t="s">
        <v>5</v>
      </c>
      <c r="G43" s="51" t="s">
        <v>5</v>
      </c>
      <c r="H43" s="51" t="s">
        <v>5</v>
      </c>
      <c r="I43" s="51" t="s">
        <v>5</v>
      </c>
      <c r="J43" s="51" t="s">
        <v>5</v>
      </c>
      <c r="K43" s="51" t="s">
        <v>5</v>
      </c>
      <c r="L43" s="51" t="s">
        <v>5</v>
      </c>
      <c r="M43" s="51" t="s">
        <v>5</v>
      </c>
      <c r="N43" s="51" t="s">
        <v>5</v>
      </c>
      <c r="O43" s="51" t="s">
        <v>5</v>
      </c>
      <c r="P43" s="51" t="s">
        <v>5</v>
      </c>
    </row>
    <row r="44" spans="2:16" ht="13.15" customHeight="1">
      <c r="B44" s="53" t="s">
        <v>512</v>
      </c>
      <c r="C44" s="54">
        <v>6.118892833764418E-2</v>
      </c>
      <c r="D44" s="54">
        <v>1.7823841873862295E-3</v>
      </c>
      <c r="E44" s="54">
        <v>2.0410041838163893E-2</v>
      </c>
      <c r="F44" s="54">
        <v>2.6643111009731293E-5</v>
      </c>
      <c r="G44" s="54">
        <v>3.4600205943957673E-3</v>
      </c>
      <c r="H44" s="54">
        <v>8.4039413641374055E-6</v>
      </c>
      <c r="I44" s="54">
        <v>9.8398091106957565E-5</v>
      </c>
      <c r="J44" s="54">
        <v>5.522136943974335E-5</v>
      </c>
      <c r="K44" s="54">
        <v>1.0435575145684123E-3</v>
      </c>
      <c r="L44" s="54">
        <v>0.137491173668218</v>
      </c>
      <c r="M44" s="54">
        <v>0.8127708050159822</v>
      </c>
      <c r="N44" s="54">
        <v>6.2829750156106437E-2</v>
      </c>
      <c r="O44" s="54">
        <v>5.1967602141178078E-2</v>
      </c>
      <c r="P44" s="54">
        <v>5.3223530803636947E-2</v>
      </c>
    </row>
    <row r="45" spans="2:16" ht="13.15" customHeight="1">
      <c r="B45" s="55" t="s">
        <v>513</v>
      </c>
      <c r="C45" s="56">
        <v>0.23136355464273151</v>
      </c>
      <c r="D45" s="56">
        <v>0.32024577317991959</v>
      </c>
      <c r="E45" s="56">
        <v>0.30326334314304304</v>
      </c>
      <c r="F45" s="56">
        <v>0.21298879809334542</v>
      </c>
      <c r="G45" s="56">
        <v>0.47651819692891789</v>
      </c>
      <c r="H45" s="56">
        <v>0.21628510810275572</v>
      </c>
      <c r="I45" s="56">
        <v>0.18132786917074195</v>
      </c>
      <c r="J45" s="56">
        <v>0.18789300549648558</v>
      </c>
      <c r="K45" s="56">
        <v>0.44773578326499014</v>
      </c>
      <c r="L45" s="56">
        <v>0.30772891458688267</v>
      </c>
      <c r="M45" s="56">
        <v>0.83723588277506256</v>
      </c>
      <c r="N45" s="56">
        <v>0.3365216690987376</v>
      </c>
      <c r="O45" s="56">
        <v>0.30381939532423918</v>
      </c>
      <c r="P45" s="56">
        <v>0.28488845454493644</v>
      </c>
    </row>
    <row r="46" spans="2:16" ht="13.15" customHeight="1">
      <c r="B46" s="38" t="s">
        <v>544</v>
      </c>
      <c r="C46" s="51" t="s">
        <v>551</v>
      </c>
      <c r="D46" s="51" t="s">
        <v>551</v>
      </c>
      <c r="E46" s="51" t="s">
        <v>551</v>
      </c>
      <c r="F46" s="51" t="s">
        <v>551</v>
      </c>
      <c r="G46" s="51" t="s">
        <v>551</v>
      </c>
      <c r="H46" s="51" t="s">
        <v>551</v>
      </c>
      <c r="I46" s="51" t="s">
        <v>551</v>
      </c>
      <c r="J46" s="51" t="s">
        <v>551</v>
      </c>
      <c r="K46" s="51" t="s">
        <v>551</v>
      </c>
      <c r="L46" s="51" t="s">
        <v>551</v>
      </c>
      <c r="M46" s="51" t="s">
        <v>551</v>
      </c>
      <c r="N46" s="51" t="s">
        <v>551</v>
      </c>
      <c r="O46" s="51" t="s">
        <v>551</v>
      </c>
      <c r="P46" s="51" t="s">
        <v>551</v>
      </c>
    </row>
    <row r="47" spans="2:16" ht="13.15" customHeight="1">
      <c r="B47" s="52" t="s">
        <v>8</v>
      </c>
      <c r="C47" s="51">
        <v>0.29201427133780988</v>
      </c>
      <c r="D47" s="51">
        <v>0.13475612330680964</v>
      </c>
      <c r="E47" s="51">
        <v>0.25570774361653981</v>
      </c>
      <c r="F47" s="51">
        <v>3.3382024878048128E-3</v>
      </c>
      <c r="G47" s="51">
        <v>0.12594775242297787</v>
      </c>
      <c r="H47" s="51">
        <v>3.5818187585884014E-3</v>
      </c>
      <c r="I47" s="51">
        <v>6.1853407184587011E-2</v>
      </c>
      <c r="J47" s="51">
        <v>4.8156417485264351E-3</v>
      </c>
      <c r="K47" s="51">
        <v>0.11403617594593475</v>
      </c>
      <c r="L47" s="51">
        <v>0.19134723844326865</v>
      </c>
      <c r="M47" s="51">
        <v>4.7537113533068595E-2</v>
      </c>
      <c r="N47" s="51">
        <v>0.19856171807817008</v>
      </c>
      <c r="O47" s="51">
        <v>0.2478466168040267</v>
      </c>
      <c r="P47" s="51">
        <v>0.20716277417243215</v>
      </c>
    </row>
    <row r="48" spans="2:16" ht="13.15" customHeight="1">
      <c r="B48" s="52" t="s">
        <v>497</v>
      </c>
      <c r="C48" s="51" t="s">
        <v>5</v>
      </c>
      <c r="D48" s="51" t="s">
        <v>5</v>
      </c>
      <c r="E48" s="51" t="s">
        <v>5</v>
      </c>
      <c r="F48" s="51" t="s">
        <v>5</v>
      </c>
      <c r="G48" s="51" t="s">
        <v>5</v>
      </c>
      <c r="H48" s="51" t="s">
        <v>5</v>
      </c>
      <c r="I48" s="51" t="s">
        <v>5</v>
      </c>
      <c r="J48" s="51" t="s">
        <v>5</v>
      </c>
      <c r="K48" s="51" t="s">
        <v>5</v>
      </c>
      <c r="L48" s="51" t="s">
        <v>5</v>
      </c>
      <c r="M48" s="51" t="s">
        <v>5</v>
      </c>
      <c r="N48" s="51" t="s">
        <v>5</v>
      </c>
      <c r="O48" s="51" t="s">
        <v>5</v>
      </c>
      <c r="P48" s="51" t="s">
        <v>5</v>
      </c>
    </row>
    <row r="49" spans="2:16" ht="13.15" customHeight="1">
      <c r="B49" s="55" t="s">
        <v>514</v>
      </c>
      <c r="C49" s="56">
        <v>0.29201427133780988</v>
      </c>
      <c r="D49" s="56">
        <v>0.13475612330680964</v>
      </c>
      <c r="E49" s="56">
        <v>0.25570774361653981</v>
      </c>
      <c r="F49" s="56">
        <v>3.3382024878048128E-3</v>
      </c>
      <c r="G49" s="56">
        <v>0.12594775242297787</v>
      </c>
      <c r="H49" s="56">
        <v>3.5818187585884014E-3</v>
      </c>
      <c r="I49" s="56">
        <v>6.1853407184587011E-2</v>
      </c>
      <c r="J49" s="56">
        <v>4.8156417485264351E-3</v>
      </c>
      <c r="K49" s="56">
        <v>0.11403617594593475</v>
      </c>
      <c r="L49" s="56">
        <v>0.19134723844326865</v>
      </c>
      <c r="M49" s="56">
        <v>4.7537113533068595E-2</v>
      </c>
      <c r="N49" s="56">
        <v>0.19856171807817008</v>
      </c>
      <c r="O49" s="56">
        <v>0.2478466168040267</v>
      </c>
      <c r="P49" s="56">
        <v>0.20716277417243215</v>
      </c>
    </row>
    <row r="50" spans="2:16" ht="13.15" customHeight="1">
      <c r="B50" s="38" t="s">
        <v>545</v>
      </c>
      <c r="C50" s="51" t="s">
        <v>551</v>
      </c>
      <c r="D50" s="51" t="s">
        <v>551</v>
      </c>
      <c r="E50" s="51" t="s">
        <v>551</v>
      </c>
      <c r="F50" s="51" t="s">
        <v>551</v>
      </c>
      <c r="G50" s="51" t="s">
        <v>551</v>
      </c>
      <c r="H50" s="51" t="s">
        <v>551</v>
      </c>
      <c r="I50" s="51" t="s">
        <v>551</v>
      </c>
      <c r="J50" s="51" t="s">
        <v>551</v>
      </c>
      <c r="K50" s="51" t="s">
        <v>551</v>
      </c>
      <c r="L50" s="51" t="s">
        <v>551</v>
      </c>
      <c r="M50" s="51" t="s">
        <v>551</v>
      </c>
      <c r="N50" s="51" t="s">
        <v>551</v>
      </c>
      <c r="O50" s="51" t="s">
        <v>551</v>
      </c>
      <c r="P50" s="51" t="s">
        <v>551</v>
      </c>
    </row>
    <row r="51" spans="2:16" ht="13.15" customHeight="1">
      <c r="B51" s="52" t="s">
        <v>13</v>
      </c>
      <c r="C51" s="51">
        <v>1.0585193877173094E-2</v>
      </c>
      <c r="D51" s="51">
        <v>2.6163593753775688E-3</v>
      </c>
      <c r="E51" s="51">
        <v>2.0335357056425425E-2</v>
      </c>
      <c r="F51" s="51">
        <v>7.3177071946875958E-6</v>
      </c>
      <c r="G51" s="51">
        <v>1.4111420632546112E-2</v>
      </c>
      <c r="H51" s="51">
        <v>4.4192894235390209E-6</v>
      </c>
      <c r="I51" s="51">
        <v>6.7864351028824971E-5</v>
      </c>
      <c r="J51" s="51">
        <v>2.9887983230107333E-4</v>
      </c>
      <c r="K51" s="51">
        <v>4.542367883878384E-3</v>
      </c>
      <c r="L51" s="51">
        <v>7.7409205212366966E-2</v>
      </c>
      <c r="M51" s="51">
        <v>9.2605389621428849E-3</v>
      </c>
      <c r="N51" s="51">
        <v>0.14563186721961069</v>
      </c>
      <c r="O51" s="51">
        <v>0.18403985270142109</v>
      </c>
      <c r="P51" s="51">
        <v>5.240222835796339E-2</v>
      </c>
    </row>
    <row r="52" spans="2:16" ht="13.15" customHeight="1">
      <c r="B52" s="52" t="s">
        <v>497</v>
      </c>
      <c r="C52" s="51" t="s">
        <v>5</v>
      </c>
      <c r="D52" s="51" t="s">
        <v>5</v>
      </c>
      <c r="E52" s="51" t="s">
        <v>5</v>
      </c>
      <c r="F52" s="51" t="s">
        <v>5</v>
      </c>
      <c r="G52" s="51" t="s">
        <v>5</v>
      </c>
      <c r="H52" s="51" t="s">
        <v>5</v>
      </c>
      <c r="I52" s="51" t="s">
        <v>5</v>
      </c>
      <c r="J52" s="51" t="s">
        <v>5</v>
      </c>
      <c r="K52" s="51" t="s">
        <v>5</v>
      </c>
      <c r="L52" s="51" t="s">
        <v>5</v>
      </c>
      <c r="M52" s="51" t="s">
        <v>5</v>
      </c>
      <c r="N52" s="51" t="s">
        <v>5</v>
      </c>
      <c r="O52" s="51" t="s">
        <v>5</v>
      </c>
      <c r="P52" s="51" t="s">
        <v>5</v>
      </c>
    </row>
    <row r="53" spans="2:16" ht="13.15" customHeight="1">
      <c r="B53" s="55" t="s">
        <v>515</v>
      </c>
      <c r="C53" s="56">
        <v>1.0585193877173094E-2</v>
      </c>
      <c r="D53" s="56">
        <v>2.6163593753775688E-3</v>
      </c>
      <c r="E53" s="56">
        <v>2.0335357056425425E-2</v>
      </c>
      <c r="F53" s="56">
        <v>7.3177071946875958E-6</v>
      </c>
      <c r="G53" s="56">
        <v>1.4111420632546112E-2</v>
      </c>
      <c r="H53" s="56">
        <v>4.4192894235390209E-6</v>
      </c>
      <c r="I53" s="56">
        <v>6.7864351028824971E-5</v>
      </c>
      <c r="J53" s="56">
        <v>2.9887983230107333E-4</v>
      </c>
      <c r="K53" s="56">
        <v>4.542367883878384E-3</v>
      </c>
      <c r="L53" s="56">
        <v>7.7409205212366966E-2</v>
      </c>
      <c r="M53" s="56">
        <v>9.2605389621428849E-3</v>
      </c>
      <c r="N53" s="56">
        <v>0.14563186721961069</v>
      </c>
      <c r="O53" s="56">
        <v>0.18403985270142109</v>
      </c>
      <c r="P53" s="56">
        <v>5.240222835796339E-2</v>
      </c>
    </row>
    <row r="54" spans="2:16" ht="13.15" customHeight="1">
      <c r="B54" s="38" t="s">
        <v>546</v>
      </c>
      <c r="C54" s="51" t="s">
        <v>551</v>
      </c>
      <c r="D54" s="51" t="s">
        <v>551</v>
      </c>
      <c r="E54" s="51" t="s">
        <v>551</v>
      </c>
      <c r="F54" s="51" t="s">
        <v>551</v>
      </c>
      <c r="G54" s="51" t="s">
        <v>551</v>
      </c>
      <c r="H54" s="51" t="s">
        <v>551</v>
      </c>
      <c r="I54" s="51" t="s">
        <v>551</v>
      </c>
      <c r="J54" s="51" t="s">
        <v>551</v>
      </c>
      <c r="K54" s="51" t="s">
        <v>551</v>
      </c>
      <c r="L54" s="51" t="s">
        <v>551</v>
      </c>
      <c r="M54" s="51" t="s">
        <v>551</v>
      </c>
      <c r="N54" s="51" t="s">
        <v>551</v>
      </c>
      <c r="O54" s="51" t="s">
        <v>551</v>
      </c>
      <c r="P54" s="51" t="s">
        <v>551</v>
      </c>
    </row>
    <row r="55" spans="2:16" ht="13.15" customHeight="1">
      <c r="B55" s="52" t="s">
        <v>14</v>
      </c>
      <c r="C55" s="51">
        <v>1.1189477459172195E-2</v>
      </c>
      <c r="D55" s="51">
        <v>1.3024812467576055E-3</v>
      </c>
      <c r="E55" s="51">
        <v>9.7503075844671862E-3</v>
      </c>
      <c r="F55" s="51">
        <v>3.144673639966177E-3</v>
      </c>
      <c r="G55" s="51">
        <v>9.49950024560175E-3</v>
      </c>
      <c r="H55" s="51">
        <v>2.7214614613256961E-3</v>
      </c>
      <c r="I55" s="51">
        <v>4.6933209608450354E-3</v>
      </c>
      <c r="J55" s="51">
        <v>7.809275679079534E-3</v>
      </c>
      <c r="K55" s="51">
        <v>1.1556067954890129E-2</v>
      </c>
      <c r="L55" s="51">
        <v>4.0384243878195131E-3</v>
      </c>
      <c r="M55" s="51">
        <v>1.695314549312425E-3</v>
      </c>
      <c r="N55" s="51">
        <v>6.148200155385984E-3</v>
      </c>
      <c r="O55" s="51">
        <v>4.28928388664024E-3</v>
      </c>
      <c r="P55" s="51">
        <v>8.3920409763354707E-3</v>
      </c>
    </row>
    <row r="56" spans="2:16" ht="13.15" customHeight="1">
      <c r="B56" s="52" t="s">
        <v>516</v>
      </c>
      <c r="C56" s="51">
        <v>1.5275474562956491E-2</v>
      </c>
      <c r="D56" s="51">
        <v>8.240343717557155E-3</v>
      </c>
      <c r="E56" s="51">
        <v>8.2805050119131481E-3</v>
      </c>
      <c r="F56" s="51">
        <v>3.7234314760805059E-4</v>
      </c>
      <c r="G56" s="51">
        <v>7.4412499105828943E-3</v>
      </c>
      <c r="H56" s="51">
        <v>1.7638705339791011E-4</v>
      </c>
      <c r="I56" s="51">
        <v>4.0298065123513614E-3</v>
      </c>
      <c r="J56" s="51">
        <v>5.7467189690772161E-4</v>
      </c>
      <c r="K56" s="51">
        <v>3.8341389494224551E-3</v>
      </c>
      <c r="L56" s="51">
        <v>1.8757952107566873E-3</v>
      </c>
      <c r="M56" s="51">
        <v>1.8148284969224948E-4</v>
      </c>
      <c r="N56" s="51">
        <v>4.1739544359975034E-3</v>
      </c>
      <c r="O56" s="51">
        <v>1.7255946379353051E-3</v>
      </c>
      <c r="P56" s="51">
        <v>8.1743525204369116E-3</v>
      </c>
    </row>
    <row r="57" spans="2:16" ht="13.15" customHeight="1">
      <c r="B57" s="50" t="s">
        <v>517</v>
      </c>
      <c r="C57" s="51">
        <v>2.0785173130386685E-2</v>
      </c>
      <c r="D57" s="51">
        <v>5.4297693185710394E-3</v>
      </c>
      <c r="E57" s="51">
        <v>7.2396683719453143E-3</v>
      </c>
      <c r="F57" s="51">
        <v>2.85897995339964E-5</v>
      </c>
      <c r="G57" s="51">
        <v>3.4665274378228358E-3</v>
      </c>
      <c r="H57" s="51">
        <v>3.1928754505004627E-5</v>
      </c>
      <c r="I57" s="51">
        <v>1.4562004704512643E-2</v>
      </c>
      <c r="J57" s="51">
        <v>1.7406187726436678E-3</v>
      </c>
      <c r="K57" s="51">
        <v>8.2506555130483009E-3</v>
      </c>
      <c r="L57" s="51">
        <v>8.0349541866874871E-3</v>
      </c>
      <c r="M57" s="51">
        <v>8.0372648467374964E-4</v>
      </c>
      <c r="N57" s="51">
        <v>6.7310013401693253E-3</v>
      </c>
      <c r="O57" s="51">
        <v>1.0447571187470755E-2</v>
      </c>
      <c r="P57" s="51">
        <v>1.1471526016268805E-2</v>
      </c>
    </row>
    <row r="58" spans="2:16" ht="13.15" customHeight="1">
      <c r="B58" s="50" t="s">
        <v>518</v>
      </c>
      <c r="C58" s="51">
        <v>1.6663875441864664E-3</v>
      </c>
      <c r="D58" s="51">
        <v>5.7271306817866636E-4</v>
      </c>
      <c r="E58" s="51">
        <v>3.6868553708251945E-3</v>
      </c>
      <c r="F58" s="51">
        <v>0</v>
      </c>
      <c r="G58" s="51">
        <v>2.9397521437949359E-3</v>
      </c>
      <c r="H58" s="51">
        <v>2.0557402915806947E-6</v>
      </c>
      <c r="I58" s="51">
        <v>3.6038458355906086E-6</v>
      </c>
      <c r="J58" s="51">
        <v>2.9139618064632027E-7</v>
      </c>
      <c r="K58" s="51">
        <v>2.9219325507418053E-5</v>
      </c>
      <c r="L58" s="51">
        <v>5.1954686110280267E-3</v>
      </c>
      <c r="M58" s="51">
        <v>9.7537232433504402E-4</v>
      </c>
      <c r="N58" s="51">
        <v>7.528803480149969E-3</v>
      </c>
      <c r="O58" s="51">
        <v>1.0121816489994851E-2</v>
      </c>
      <c r="P58" s="51">
        <v>3.4917270658542166E-3</v>
      </c>
    </row>
    <row r="59" spans="2:16" ht="13.15" customHeight="1">
      <c r="B59" s="50" t="s">
        <v>9</v>
      </c>
      <c r="C59" s="51">
        <v>1.313812741018521E-2</v>
      </c>
      <c r="D59" s="51">
        <v>1.4974834150067815E-3</v>
      </c>
      <c r="E59" s="51">
        <v>7.2985689185249797E-4</v>
      </c>
      <c r="F59" s="51">
        <v>0</v>
      </c>
      <c r="G59" s="51">
        <v>4.3872546434017557E-5</v>
      </c>
      <c r="H59" s="51">
        <v>8.764001705196424E-7</v>
      </c>
      <c r="I59" s="51">
        <v>2.3096763931098677E-2</v>
      </c>
      <c r="J59" s="51">
        <v>9.5139358641635661E-5</v>
      </c>
      <c r="K59" s="51">
        <v>1.3576038538184096E-3</v>
      </c>
      <c r="L59" s="51">
        <v>3.9065421026449167E-3</v>
      </c>
      <c r="M59" s="51">
        <v>3.2531296610917859E-3</v>
      </c>
      <c r="N59" s="51">
        <v>1.3530544695772168E-3</v>
      </c>
      <c r="O59" s="51">
        <v>1.3185278365439139E-3</v>
      </c>
      <c r="P59" s="51">
        <v>6.030268358592627E-3</v>
      </c>
    </row>
    <row r="60" spans="2:16" ht="13.15" customHeight="1">
      <c r="B60" s="52" t="s">
        <v>497</v>
      </c>
      <c r="C60" s="51" t="s">
        <v>5</v>
      </c>
      <c r="D60" s="51" t="s">
        <v>5</v>
      </c>
      <c r="E60" s="51" t="s">
        <v>5</v>
      </c>
      <c r="F60" s="51" t="s">
        <v>5</v>
      </c>
      <c r="G60" s="51" t="s">
        <v>5</v>
      </c>
      <c r="H60" s="51" t="s">
        <v>5</v>
      </c>
      <c r="I60" s="51" t="s">
        <v>5</v>
      </c>
      <c r="J60" s="51" t="s">
        <v>5</v>
      </c>
      <c r="K60" s="51" t="s">
        <v>5</v>
      </c>
      <c r="L60" s="51" t="s">
        <v>5</v>
      </c>
      <c r="M60" s="51" t="s">
        <v>5</v>
      </c>
      <c r="N60" s="51" t="s">
        <v>5</v>
      </c>
      <c r="O60" s="51" t="s">
        <v>5</v>
      </c>
      <c r="P60" s="51" t="s">
        <v>5</v>
      </c>
    </row>
    <row r="61" spans="2:16" ht="13.15" customHeight="1">
      <c r="B61" s="57" t="s">
        <v>519</v>
      </c>
      <c r="C61" s="51">
        <v>8.2726150545657995E-4</v>
      </c>
      <c r="D61" s="51">
        <v>5.0465392886516708E-5</v>
      </c>
      <c r="E61" s="51">
        <v>3.553537861081439E-4</v>
      </c>
      <c r="F61" s="51">
        <v>0</v>
      </c>
      <c r="G61" s="51">
        <v>4.0036406765383638E-5</v>
      </c>
      <c r="H61" s="51">
        <v>8.764001705196424E-7</v>
      </c>
      <c r="I61" s="51">
        <v>0</v>
      </c>
      <c r="J61" s="51">
        <v>0</v>
      </c>
      <c r="K61" s="51">
        <v>0</v>
      </c>
      <c r="L61" s="51">
        <v>7.5603367930329149E-4</v>
      </c>
      <c r="M61" s="51">
        <v>4.4470616507568676E-5</v>
      </c>
      <c r="N61" s="51">
        <v>7.8926652502972895E-4</v>
      </c>
      <c r="O61" s="51">
        <v>6.768173135928686E-4</v>
      </c>
      <c r="P61" s="51">
        <v>5.8646325930956033E-4</v>
      </c>
    </row>
    <row r="62" spans="2:16" ht="13.15" customHeight="1">
      <c r="B62" s="55" t="s">
        <v>520</v>
      </c>
      <c r="C62" s="51">
        <v>6.2054640106887049E-2</v>
      </c>
      <c r="D62" s="51">
        <v>1.7042790766071247E-2</v>
      </c>
      <c r="E62" s="51">
        <v>2.9687193231003342E-2</v>
      </c>
      <c r="F62" s="51">
        <v>3.5456065871082242E-3</v>
      </c>
      <c r="G62" s="51">
        <v>2.3390902284236435E-2</v>
      </c>
      <c r="H62" s="51">
        <v>2.9327094096907114E-3</v>
      </c>
      <c r="I62" s="51">
        <v>4.6385499954643306E-2</v>
      </c>
      <c r="J62" s="51">
        <v>1.0219997103453204E-2</v>
      </c>
      <c r="K62" s="51">
        <v>2.5027685596686711E-2</v>
      </c>
      <c r="L62" s="51">
        <v>2.305118449893663E-2</v>
      </c>
      <c r="M62" s="51">
        <v>6.9090258691052548E-3</v>
      </c>
      <c r="N62" s="51">
        <v>2.593501388128E-2</v>
      </c>
      <c r="O62" s="51">
        <v>2.7902794038585064E-2</v>
      </c>
      <c r="P62" s="51">
        <v>3.7559914937488031E-2</v>
      </c>
    </row>
    <row r="63" spans="2:16" ht="13.15" customHeight="1">
      <c r="B63" s="58" t="s">
        <v>521</v>
      </c>
      <c r="C63" s="59">
        <v>7.713647449067329E-2</v>
      </c>
      <c r="D63" s="59">
        <v>1.8328495802727462E-3</v>
      </c>
      <c r="E63" s="59">
        <v>2.1075248541536504E-2</v>
      </c>
      <c r="F63" s="59">
        <v>2.6643111009731293E-5</v>
      </c>
      <c r="G63" s="59">
        <v>3.7433434847973113E-3</v>
      </c>
      <c r="H63" s="59">
        <v>9.2803415346570477E-6</v>
      </c>
      <c r="I63" s="59">
        <v>9.8398091106957565E-5</v>
      </c>
      <c r="J63" s="59">
        <v>5.522136943974335E-5</v>
      </c>
      <c r="K63" s="59">
        <v>1.0435575145684123E-3</v>
      </c>
      <c r="L63" s="59">
        <v>0.35804252767983358</v>
      </c>
      <c r="M63" s="59">
        <v>0.8585002163783243</v>
      </c>
      <c r="N63" s="59">
        <v>0.11948494645383653</v>
      </c>
      <c r="O63" s="59">
        <v>8.8816088804951218E-2</v>
      </c>
      <c r="P63" s="59">
        <v>7.9224964903086476E-2</v>
      </c>
    </row>
    <row r="64" spans="2:16" ht="13.15" customHeight="1">
      <c r="B64" s="58" t="s">
        <v>522</v>
      </c>
      <c r="C64" s="54">
        <v>1</v>
      </c>
      <c r="D64" s="54">
        <v>1</v>
      </c>
      <c r="E64" s="54">
        <v>1</v>
      </c>
      <c r="F64" s="54">
        <v>1</v>
      </c>
      <c r="G64" s="54">
        <v>1</v>
      </c>
      <c r="H64" s="54">
        <v>1</v>
      </c>
      <c r="I64" s="54">
        <v>1</v>
      </c>
      <c r="J64" s="54">
        <v>1</v>
      </c>
      <c r="K64" s="54">
        <v>1</v>
      </c>
      <c r="L64" s="54">
        <v>1</v>
      </c>
      <c r="M64" s="54">
        <v>1</v>
      </c>
      <c r="N64" s="54">
        <v>1</v>
      </c>
      <c r="O64" s="54">
        <v>1</v>
      </c>
      <c r="P64" s="54">
        <v>1</v>
      </c>
    </row>
    <row r="65" spans="2:16" ht="13.15" customHeight="1">
      <c r="B65" s="49"/>
      <c r="C65" s="49"/>
      <c r="D65" s="49"/>
      <c r="E65" s="49"/>
      <c r="F65" s="49"/>
      <c r="G65" s="49"/>
      <c r="H65" s="49"/>
      <c r="I65" s="49"/>
      <c r="J65" s="49"/>
      <c r="K65" s="49"/>
      <c r="L65" s="49"/>
      <c r="M65" s="49"/>
      <c r="N65" s="49"/>
      <c r="O65" s="49"/>
      <c r="P65" s="49"/>
    </row>
    <row r="66" spans="2:16" ht="13.15" customHeight="1">
      <c r="B66" s="64" t="s">
        <v>556</v>
      </c>
      <c r="C66" s="49"/>
      <c r="D66" s="49"/>
      <c r="E66" s="49"/>
      <c r="F66" s="49"/>
      <c r="G66" s="49"/>
      <c r="H66" s="49"/>
      <c r="I66" s="49"/>
      <c r="J66" s="49"/>
      <c r="K66" s="49"/>
      <c r="L66" s="49"/>
      <c r="M66" s="49"/>
      <c r="N66" s="49"/>
      <c r="O66" s="49"/>
      <c r="P66" s="49"/>
    </row>
    <row r="67" spans="2:16" ht="13.15" customHeight="1">
      <c r="B67" s="49"/>
      <c r="C67" s="49"/>
      <c r="D67" s="49"/>
      <c r="E67" s="49"/>
      <c r="F67" s="49"/>
      <c r="G67" s="49"/>
      <c r="H67" s="49"/>
      <c r="I67" s="49"/>
      <c r="J67" s="49"/>
      <c r="K67" s="49"/>
      <c r="L67" s="49"/>
      <c r="M67" s="49"/>
      <c r="N67" s="49"/>
      <c r="O67" s="49"/>
      <c r="P67" s="49"/>
    </row>
  </sheetData>
  <printOptions horizontalCentered="1"/>
  <pageMargins left="0.7" right="0.7" top="0.75" bottom="0.75" header="0.3" footer="0.3"/>
  <pageSetup scale="53" orientation="landscape" useFirstPageNumber="1" r:id="rId1"/>
  <headerFooter scaleWithDoc="0">
    <oddFooter>&amp;L&amp;D&amp;CMilliman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7">
    <pageSetUpPr fitToPage="1"/>
  </sheetPr>
  <dimension ref="B2:P38"/>
  <sheetViews>
    <sheetView view="pageBreakPreview" zoomScaleNormal="100" zoomScaleSheetLayoutView="100" workbookViewId="0"/>
  </sheetViews>
  <sheetFormatPr defaultRowHeight="12.75"/>
  <cols>
    <col min="2" max="2" width="33.28515625" bestFit="1" customWidth="1"/>
    <col min="3" max="6" width="13.5703125" customWidth="1"/>
    <col min="7" max="7" width="18.42578125" customWidth="1"/>
    <col min="8" max="8" width="17.28515625" customWidth="1"/>
    <col min="9" max="10" width="14.28515625" customWidth="1"/>
    <col min="11" max="16" width="13.5703125" customWidth="1"/>
  </cols>
  <sheetData>
    <row r="2" spans="2:16" ht="13.15" customHeight="1">
      <c r="B2" s="159" t="s">
        <v>552</v>
      </c>
      <c r="C2" s="159"/>
      <c r="D2" s="159"/>
      <c r="E2" s="159"/>
      <c r="F2" s="159"/>
      <c r="G2" s="159"/>
      <c r="H2" s="159"/>
      <c r="I2" s="159"/>
      <c r="J2" s="159"/>
      <c r="K2" s="159"/>
      <c r="L2" s="159"/>
      <c r="M2" s="159"/>
      <c r="N2" s="159"/>
      <c r="O2" s="159"/>
      <c r="P2" s="159"/>
    </row>
    <row r="3" spans="2:16" ht="13.15" customHeight="1">
      <c r="B3" s="159" t="s">
        <v>1</v>
      </c>
      <c r="C3" s="159"/>
      <c r="D3" s="159"/>
      <c r="E3" s="159"/>
      <c r="F3" s="159"/>
      <c r="G3" s="159"/>
      <c r="H3" s="159"/>
      <c r="I3" s="159"/>
      <c r="J3" s="159"/>
      <c r="K3" s="159"/>
      <c r="L3" s="159"/>
      <c r="M3" s="159"/>
      <c r="N3" s="159"/>
      <c r="O3" s="159"/>
      <c r="P3" s="159"/>
    </row>
    <row r="4" spans="2:16" ht="13.15" customHeight="1">
      <c r="B4" s="159" t="s">
        <v>523</v>
      </c>
      <c r="C4" s="159"/>
      <c r="D4" s="159"/>
      <c r="E4" s="159"/>
      <c r="F4" s="159"/>
      <c r="G4" s="159"/>
      <c r="H4" s="159"/>
      <c r="I4" s="159"/>
      <c r="J4" s="159"/>
      <c r="K4" s="159"/>
      <c r="L4" s="159"/>
      <c r="M4" s="159"/>
      <c r="N4" s="159"/>
      <c r="O4" s="159"/>
      <c r="P4" s="159"/>
    </row>
    <row r="5" spans="2:16" ht="13.15" customHeight="1">
      <c r="B5" s="159" t="s">
        <v>553</v>
      </c>
      <c r="C5" s="159"/>
      <c r="D5" s="159"/>
      <c r="E5" s="159"/>
      <c r="F5" s="159"/>
      <c r="G5" s="159"/>
      <c r="H5" s="159"/>
      <c r="I5" s="159"/>
      <c r="J5" s="159"/>
      <c r="K5" s="159"/>
      <c r="L5" s="159"/>
      <c r="M5" s="159"/>
      <c r="N5" s="159"/>
      <c r="O5" s="159"/>
      <c r="P5" s="159"/>
    </row>
    <row r="6" spans="2:16" ht="13.15" customHeight="1">
      <c r="B6" s="158"/>
      <c r="C6" s="158"/>
      <c r="D6" s="158"/>
      <c r="E6" s="158"/>
      <c r="F6" s="158"/>
      <c r="G6" s="158"/>
      <c r="H6" s="158"/>
      <c r="I6" s="158"/>
      <c r="J6" s="158"/>
      <c r="K6" s="158"/>
      <c r="L6" s="158"/>
      <c r="M6" s="158"/>
      <c r="N6" s="158"/>
      <c r="O6" s="158"/>
      <c r="P6" s="158"/>
    </row>
    <row r="7" spans="2:16" ht="13.15" customHeight="1">
      <c r="B7" s="23" t="s">
        <v>492</v>
      </c>
      <c r="C7" s="42">
        <v>769034</v>
      </c>
      <c r="D7" s="42">
        <v>1093</v>
      </c>
      <c r="E7" s="42">
        <v>510748</v>
      </c>
      <c r="F7" s="42">
        <v>510748</v>
      </c>
      <c r="G7" s="42">
        <v>135342</v>
      </c>
      <c r="H7" s="42">
        <v>135342</v>
      </c>
      <c r="I7" s="42">
        <v>6314</v>
      </c>
      <c r="J7" s="42">
        <v>76083</v>
      </c>
      <c r="K7" s="42">
        <v>258928</v>
      </c>
      <c r="L7" s="42">
        <v>77042</v>
      </c>
      <c r="M7" s="42">
        <v>5473</v>
      </c>
      <c r="N7" s="42">
        <v>3170515</v>
      </c>
      <c r="O7" s="42">
        <v>334230</v>
      </c>
      <c r="P7" s="42">
        <v>5344802</v>
      </c>
    </row>
    <row r="8" spans="2:16" ht="13.15" customHeight="1">
      <c r="B8" s="24"/>
      <c r="C8" s="24"/>
      <c r="D8" s="24"/>
      <c r="E8" s="24"/>
      <c r="F8" s="24"/>
      <c r="G8" s="24"/>
      <c r="H8" s="24"/>
      <c r="I8" s="24"/>
      <c r="J8" s="24"/>
      <c r="K8" s="24"/>
      <c r="L8" s="24"/>
      <c r="M8" s="24"/>
      <c r="N8" s="24"/>
      <c r="O8" s="24"/>
      <c r="P8" s="24"/>
    </row>
    <row r="9" spans="2:16" ht="13.15" customHeight="1">
      <c r="B9" s="26"/>
      <c r="C9" s="43" t="s">
        <v>554</v>
      </c>
      <c r="D9" s="43"/>
      <c r="E9" s="43"/>
      <c r="F9" s="43"/>
      <c r="G9" s="43"/>
      <c r="H9" s="43"/>
      <c r="I9" s="43"/>
      <c r="J9" s="43"/>
      <c r="K9" s="43"/>
      <c r="L9" s="43"/>
      <c r="M9" s="43"/>
      <c r="N9" s="43"/>
      <c r="O9" s="43"/>
      <c r="P9" s="43"/>
    </row>
    <row r="10" spans="2:16" ht="39.6" customHeight="1">
      <c r="B10" s="25" t="s">
        <v>526</v>
      </c>
      <c r="C10" s="44" t="s">
        <v>527</v>
      </c>
      <c r="D10" s="44" t="s">
        <v>528</v>
      </c>
      <c r="E10" s="44" t="s">
        <v>529</v>
      </c>
      <c r="F10" s="44" t="s">
        <v>530</v>
      </c>
      <c r="G10" s="44" t="s">
        <v>531</v>
      </c>
      <c r="H10" s="44" t="s">
        <v>532</v>
      </c>
      <c r="I10" s="44" t="s">
        <v>533</v>
      </c>
      <c r="J10" s="44" t="s">
        <v>534</v>
      </c>
      <c r="K10" s="44" t="s">
        <v>535</v>
      </c>
      <c r="L10" s="44" t="s">
        <v>536</v>
      </c>
      <c r="M10" s="44" t="s">
        <v>537</v>
      </c>
      <c r="N10" s="44" t="s">
        <v>538</v>
      </c>
      <c r="O10" s="44" t="s">
        <v>539</v>
      </c>
      <c r="P10" s="44" t="s">
        <v>540</v>
      </c>
    </row>
    <row r="11" spans="2:16" ht="13.15" customHeight="1">
      <c r="B11" s="27" t="s">
        <v>541</v>
      </c>
      <c r="C11" s="29"/>
      <c r="D11" s="41"/>
      <c r="E11" s="41"/>
      <c r="F11" s="41"/>
      <c r="G11" s="41"/>
      <c r="H11" s="41"/>
      <c r="I11" s="41"/>
      <c r="J11" s="41"/>
      <c r="K11" s="41"/>
      <c r="L11" s="41"/>
      <c r="M11" s="41"/>
      <c r="N11" s="41"/>
      <c r="O11" s="41"/>
      <c r="P11" s="41"/>
    </row>
    <row r="12" spans="2:16" ht="13.15" customHeight="1">
      <c r="B12" s="28" t="s">
        <v>493</v>
      </c>
      <c r="C12" s="60">
        <v>99.506653802042564</v>
      </c>
      <c r="D12" s="60">
        <v>98.810612991765765</v>
      </c>
      <c r="E12" s="60">
        <v>20.581578390909019</v>
      </c>
      <c r="F12" s="60">
        <v>0</v>
      </c>
      <c r="G12" s="60">
        <v>5.5858491820720841</v>
      </c>
      <c r="H12" s="60">
        <v>0</v>
      </c>
      <c r="I12" s="60">
        <v>292.6829268292683</v>
      </c>
      <c r="J12" s="60">
        <v>70.817396790347374</v>
      </c>
      <c r="K12" s="60">
        <v>48.569486498177106</v>
      </c>
      <c r="L12" s="60">
        <v>10.280106954648115</v>
      </c>
      <c r="M12" s="60">
        <v>17.54065412022657</v>
      </c>
      <c r="N12" s="60">
        <v>7.5508237620701992</v>
      </c>
      <c r="O12" s="60">
        <v>4.8469616730993623</v>
      </c>
      <c r="P12" s="60">
        <v>25.101023386834534</v>
      </c>
    </row>
    <row r="13" spans="2:16" ht="13.15" customHeight="1">
      <c r="B13" s="28" t="s">
        <v>4</v>
      </c>
      <c r="C13" s="60">
        <v>53.911790636044699</v>
      </c>
      <c r="D13" s="60">
        <v>131.74748398902105</v>
      </c>
      <c r="E13" s="60">
        <v>20.863517820921473</v>
      </c>
      <c r="F13" s="60">
        <v>0</v>
      </c>
      <c r="G13" s="60">
        <v>3.5465709092521172</v>
      </c>
      <c r="H13" s="60">
        <v>8.8664272731302923E-2</v>
      </c>
      <c r="I13" s="60">
        <v>197.65600253405131</v>
      </c>
      <c r="J13" s="60">
        <v>38.957454359055248</v>
      </c>
      <c r="K13" s="60">
        <v>10.056849780633998</v>
      </c>
      <c r="L13" s="60">
        <v>6.5418862438669816</v>
      </c>
      <c r="M13" s="60">
        <v>6.5777452950849629</v>
      </c>
      <c r="N13" s="60">
        <v>2.6721210907376243</v>
      </c>
      <c r="O13" s="60">
        <v>1.8669778296382731</v>
      </c>
      <c r="P13" s="60">
        <v>12.947907144174845</v>
      </c>
    </row>
    <row r="14" spans="2:16" ht="13.15" customHeight="1">
      <c r="B14" s="28" t="s">
        <v>494</v>
      </c>
      <c r="C14" s="60">
        <v>6.6004884049339818</v>
      </c>
      <c r="D14" s="60">
        <v>0</v>
      </c>
      <c r="E14" s="60">
        <v>6.9545059403071576</v>
      </c>
      <c r="F14" s="60">
        <v>65.668392240400365</v>
      </c>
      <c r="G14" s="60">
        <v>73.325353548787518</v>
      </c>
      <c r="H14" s="60">
        <v>1113.7119297778959</v>
      </c>
      <c r="I14" s="60">
        <v>448.52708267342405</v>
      </c>
      <c r="J14" s="60">
        <v>3118.1735735972552</v>
      </c>
      <c r="K14" s="60">
        <v>0.46344929864672801</v>
      </c>
      <c r="L14" s="60">
        <v>2.9594247293683966</v>
      </c>
      <c r="M14" s="60">
        <v>4.3851635300566425</v>
      </c>
      <c r="N14" s="60">
        <v>2.7402488239292353</v>
      </c>
      <c r="O14" s="60">
        <v>3.0876941028632974</v>
      </c>
      <c r="P14" s="60">
        <v>84.752999269196494</v>
      </c>
    </row>
    <row r="15" spans="2:16" ht="13.15" customHeight="1">
      <c r="B15" s="28" t="s">
        <v>495</v>
      </c>
      <c r="C15" s="60">
        <v>53.022363120486219</v>
      </c>
      <c r="D15" s="60">
        <v>10.978956999085089</v>
      </c>
      <c r="E15" s="60">
        <v>16.422971798225348</v>
      </c>
      <c r="F15" s="60">
        <v>0</v>
      </c>
      <c r="G15" s="60">
        <v>4.3445493638338428</v>
      </c>
      <c r="H15" s="60">
        <v>0</v>
      </c>
      <c r="I15" s="60">
        <v>0</v>
      </c>
      <c r="J15" s="60">
        <v>0</v>
      </c>
      <c r="K15" s="60">
        <v>0</v>
      </c>
      <c r="L15" s="60">
        <v>67.599491186625471</v>
      </c>
      <c r="M15" s="60">
        <v>475.79024301114555</v>
      </c>
      <c r="N15" s="60">
        <v>8.9852910331602285</v>
      </c>
      <c r="O15" s="60">
        <v>8.0064626155641321</v>
      </c>
      <c r="P15" s="60">
        <v>16.60304722232928</v>
      </c>
    </row>
    <row r="16" spans="2:16" ht="13.15" customHeight="1">
      <c r="B16" s="28" t="s">
        <v>496</v>
      </c>
      <c r="C16" s="60">
        <v>1.5603991501025965E-2</v>
      </c>
      <c r="D16" s="60">
        <v>0</v>
      </c>
      <c r="E16" s="60">
        <v>0</v>
      </c>
      <c r="F16" s="60">
        <v>0</v>
      </c>
      <c r="G16" s="60">
        <v>0</v>
      </c>
      <c r="H16" s="60">
        <v>0</v>
      </c>
      <c r="I16" s="60">
        <v>0</v>
      </c>
      <c r="J16" s="60">
        <v>0</v>
      </c>
      <c r="K16" s="60">
        <v>0</v>
      </c>
      <c r="L16" s="60">
        <v>0</v>
      </c>
      <c r="M16" s="60">
        <v>0</v>
      </c>
      <c r="N16" s="60">
        <v>0</v>
      </c>
      <c r="O16" s="60">
        <v>0</v>
      </c>
      <c r="P16" s="60">
        <v>2.2451720381784024E-3</v>
      </c>
    </row>
    <row r="17" spans="2:16" ht="13.15" customHeight="1">
      <c r="B17" s="33" t="s">
        <v>498</v>
      </c>
      <c r="C17" s="61">
        <v>8.1296795720345258</v>
      </c>
      <c r="D17" s="61">
        <v>0</v>
      </c>
      <c r="E17" s="61">
        <v>0.21145457250933924</v>
      </c>
      <c r="F17" s="61">
        <v>0</v>
      </c>
      <c r="G17" s="61">
        <v>0.17732854546260585</v>
      </c>
      <c r="H17" s="61">
        <v>0</v>
      </c>
      <c r="I17" s="61">
        <v>0</v>
      </c>
      <c r="J17" s="61">
        <v>0</v>
      </c>
      <c r="K17" s="61">
        <v>0</v>
      </c>
      <c r="L17" s="61">
        <v>37.22644791152878</v>
      </c>
      <c r="M17" s="61">
        <v>260.91723003837018</v>
      </c>
      <c r="N17" s="61">
        <v>5.6091833661092911</v>
      </c>
      <c r="O17" s="61">
        <v>4.7751548334978908</v>
      </c>
      <c r="P17" s="61">
        <v>5.6241559556368976</v>
      </c>
    </row>
    <row r="18" spans="2:16" ht="13.15" customHeight="1">
      <c r="B18" s="35" t="s">
        <v>499</v>
      </c>
      <c r="C18" s="62">
        <v>213.05689995500845</v>
      </c>
      <c r="D18" s="62">
        <v>241.5370539798719</v>
      </c>
      <c r="E18" s="62">
        <v>64.822573950362994</v>
      </c>
      <c r="F18" s="62">
        <v>65.668392240400365</v>
      </c>
      <c r="G18" s="62">
        <v>86.802323003945574</v>
      </c>
      <c r="H18" s="62">
        <v>1113.8005940506271</v>
      </c>
      <c r="I18" s="62">
        <v>938.86601203674365</v>
      </c>
      <c r="J18" s="62">
        <v>3227.948424746658</v>
      </c>
      <c r="K18" s="62">
        <v>59.089785577457832</v>
      </c>
      <c r="L18" s="62">
        <v>87.380909114508967</v>
      </c>
      <c r="M18" s="62">
        <v>504.29380595651372</v>
      </c>
      <c r="N18" s="62">
        <v>21.948484709897286</v>
      </c>
      <c r="O18" s="62">
        <v>17.808096221165066</v>
      </c>
      <c r="P18" s="62">
        <v>139.40722219457334</v>
      </c>
    </row>
    <row r="19" spans="2:16" ht="13.15" customHeight="1">
      <c r="B19" s="38" t="s">
        <v>544</v>
      </c>
      <c r="C19" s="60" t="s">
        <v>551</v>
      </c>
      <c r="D19" s="60" t="s">
        <v>551</v>
      </c>
      <c r="E19" s="60" t="s">
        <v>551</v>
      </c>
      <c r="F19" s="60" t="s">
        <v>551</v>
      </c>
      <c r="G19" s="60" t="s">
        <v>551</v>
      </c>
      <c r="H19" s="60" t="s">
        <v>551</v>
      </c>
      <c r="I19" s="60" t="s">
        <v>551</v>
      </c>
      <c r="J19" s="60" t="s">
        <v>551</v>
      </c>
      <c r="K19" s="60" t="s">
        <v>551</v>
      </c>
      <c r="L19" s="60" t="s">
        <v>551</v>
      </c>
      <c r="M19" s="60" t="s">
        <v>551</v>
      </c>
      <c r="N19" s="60" t="s">
        <v>551</v>
      </c>
      <c r="O19" s="60" t="s">
        <v>551</v>
      </c>
      <c r="P19" s="60" t="s">
        <v>551</v>
      </c>
    </row>
    <row r="20" spans="2:16" ht="13.15" customHeight="1">
      <c r="B20" s="31" t="s">
        <v>8</v>
      </c>
      <c r="C20" s="60">
        <v>27764.931069367543</v>
      </c>
      <c r="D20" s="60">
        <v>38634.949679780417</v>
      </c>
      <c r="E20" s="60">
        <v>17555.569478490372</v>
      </c>
      <c r="F20" s="60">
        <v>98.02094183432925</v>
      </c>
      <c r="G20" s="60">
        <v>9712.5504278051158</v>
      </c>
      <c r="H20" s="60">
        <v>1599.8581371636296</v>
      </c>
      <c r="I20" s="60">
        <v>13651.56794425087</v>
      </c>
      <c r="J20" s="60">
        <v>3370.687275738338</v>
      </c>
      <c r="K20" s="60">
        <v>7569.3783600074157</v>
      </c>
      <c r="L20" s="60">
        <v>10786.635860958959</v>
      </c>
      <c r="M20" s="60">
        <v>25501.918509044401</v>
      </c>
      <c r="N20" s="60">
        <v>6456.4122863320317</v>
      </c>
      <c r="O20" s="60">
        <v>6354.4026568530662</v>
      </c>
      <c r="P20" s="60">
        <v>10815.954641537703</v>
      </c>
    </row>
    <row r="21" spans="2:16" ht="13.15" customHeight="1">
      <c r="B21" s="35" t="s">
        <v>514</v>
      </c>
      <c r="C21" s="62">
        <v>27764.931069367543</v>
      </c>
      <c r="D21" s="62">
        <v>38634.949679780417</v>
      </c>
      <c r="E21" s="62">
        <v>17555.569478490372</v>
      </c>
      <c r="F21" s="62">
        <v>98.02094183432925</v>
      </c>
      <c r="G21" s="62">
        <v>9712.5504278051158</v>
      </c>
      <c r="H21" s="62">
        <v>1599.8581371636296</v>
      </c>
      <c r="I21" s="62">
        <v>13651.56794425087</v>
      </c>
      <c r="J21" s="62">
        <v>3370.687275738338</v>
      </c>
      <c r="K21" s="62">
        <v>7569.3783600074157</v>
      </c>
      <c r="L21" s="62">
        <v>10786.635860958959</v>
      </c>
      <c r="M21" s="62">
        <v>25501.918509044401</v>
      </c>
      <c r="N21" s="62">
        <v>6456.4122863320317</v>
      </c>
      <c r="O21" s="62">
        <v>6354.4026568530662</v>
      </c>
      <c r="P21" s="62">
        <v>10815.954641537703</v>
      </c>
    </row>
    <row r="22" spans="2:16" ht="13.15" customHeight="1">
      <c r="B22" s="35"/>
      <c r="C22" s="37"/>
      <c r="D22" s="37"/>
      <c r="E22" s="37"/>
      <c r="F22" s="37"/>
      <c r="G22" s="37"/>
      <c r="H22" s="37"/>
      <c r="I22" s="37"/>
      <c r="J22" s="37"/>
      <c r="K22" s="37"/>
      <c r="L22" s="37"/>
      <c r="M22" s="37"/>
      <c r="N22" s="37"/>
      <c r="O22" s="37"/>
      <c r="P22" s="37"/>
    </row>
    <row r="23" spans="2:16" ht="13.15" customHeight="1">
      <c r="B23" s="26"/>
      <c r="C23" s="43" t="s">
        <v>555</v>
      </c>
      <c r="D23" s="43"/>
      <c r="E23" s="43"/>
      <c r="F23" s="43"/>
      <c r="G23" s="43"/>
      <c r="H23" s="43"/>
      <c r="I23" s="43"/>
      <c r="J23" s="43"/>
      <c r="K23" s="43"/>
      <c r="L23" s="43"/>
      <c r="M23" s="43"/>
      <c r="N23" s="43"/>
      <c r="O23" s="43"/>
      <c r="P23" s="43"/>
    </row>
    <row r="24" spans="2:16" ht="39.6" customHeight="1">
      <c r="B24" s="25" t="s">
        <v>526</v>
      </c>
      <c r="C24" s="44" t="s">
        <v>527</v>
      </c>
      <c r="D24" s="44" t="s">
        <v>528</v>
      </c>
      <c r="E24" s="44" t="s">
        <v>529</v>
      </c>
      <c r="F24" s="44" t="s">
        <v>530</v>
      </c>
      <c r="G24" s="44" t="s">
        <v>531</v>
      </c>
      <c r="H24" s="44" t="s">
        <v>532</v>
      </c>
      <c r="I24" s="44" t="s">
        <v>533</v>
      </c>
      <c r="J24" s="44" t="s">
        <v>534</v>
      </c>
      <c r="K24" s="44" t="s">
        <v>535</v>
      </c>
      <c r="L24" s="44" t="s">
        <v>536</v>
      </c>
      <c r="M24" s="44" t="s">
        <v>537</v>
      </c>
      <c r="N24" s="44" t="s">
        <v>538</v>
      </c>
      <c r="O24" s="44" t="s">
        <v>539</v>
      </c>
      <c r="P24" s="44" t="s">
        <v>540</v>
      </c>
    </row>
    <row r="25" spans="2:16" ht="13.15" customHeight="1">
      <c r="B25" s="27" t="s">
        <v>541</v>
      </c>
      <c r="C25" s="29"/>
      <c r="D25" s="41"/>
      <c r="E25" s="41"/>
      <c r="F25" s="41"/>
      <c r="G25" s="41"/>
      <c r="H25" s="41"/>
      <c r="I25" s="41"/>
      <c r="J25" s="41"/>
      <c r="K25" s="41"/>
      <c r="L25" s="41"/>
      <c r="M25" s="41"/>
      <c r="N25" s="41"/>
      <c r="O25" s="41"/>
      <c r="P25" s="41"/>
    </row>
    <row r="26" spans="2:16" ht="13.15" customHeight="1">
      <c r="B26" s="28" t="s">
        <v>493</v>
      </c>
      <c r="C26" s="29">
        <v>7710.5319805551153</v>
      </c>
      <c r="D26" s="29">
        <v>11585.932222222224</v>
      </c>
      <c r="E26" s="29">
        <v>6334.4258675799092</v>
      </c>
      <c r="F26" s="29">
        <v>0</v>
      </c>
      <c r="G26" s="29">
        <v>5475.4344444444441</v>
      </c>
      <c r="H26" s="29">
        <v>0</v>
      </c>
      <c r="I26" s="29">
        <v>11192.73603896104</v>
      </c>
      <c r="J26" s="29">
        <v>6074.4765478841891</v>
      </c>
      <c r="K26" s="29">
        <v>4958.8812309160321</v>
      </c>
      <c r="L26" s="29">
        <v>7169.4415151515132</v>
      </c>
      <c r="M26" s="29">
        <v>6615.9162499999984</v>
      </c>
      <c r="N26" s="29">
        <v>5097.7401253132839</v>
      </c>
      <c r="O26" s="29">
        <v>5955.4910370370399</v>
      </c>
      <c r="P26" s="29">
        <v>6826.7681636851503</v>
      </c>
    </row>
    <row r="27" spans="2:16" ht="13.15" customHeight="1">
      <c r="B27" s="28" t="s">
        <v>4</v>
      </c>
      <c r="C27" s="29">
        <v>19220.534850940665</v>
      </c>
      <c r="D27" s="29">
        <v>9850.0066666666662</v>
      </c>
      <c r="E27" s="29">
        <v>13004.30203828829</v>
      </c>
      <c r="F27" s="29">
        <v>0</v>
      </c>
      <c r="G27" s="29">
        <v>18203.449749999996</v>
      </c>
      <c r="H27" s="29">
        <v>9555.7200000000012</v>
      </c>
      <c r="I27" s="29">
        <v>52194.107403846159</v>
      </c>
      <c r="J27" s="29">
        <v>28248.145910931176</v>
      </c>
      <c r="K27" s="29">
        <v>17891.168479262673</v>
      </c>
      <c r="L27" s="29">
        <v>21210.33738095238</v>
      </c>
      <c r="M27" s="29">
        <v>17498.400000000001</v>
      </c>
      <c r="N27" s="29">
        <v>17552.283711048167</v>
      </c>
      <c r="O27" s="29">
        <v>27473.78442307693</v>
      </c>
      <c r="P27" s="29">
        <v>19050.182614877755</v>
      </c>
    </row>
    <row r="28" spans="2:16" ht="13.15" customHeight="1">
      <c r="B28" s="28" t="s">
        <v>494</v>
      </c>
      <c r="C28" s="29">
        <v>6741.202482269503</v>
      </c>
      <c r="D28" s="29">
        <v>0</v>
      </c>
      <c r="E28" s="29">
        <v>6440.245945945946</v>
      </c>
      <c r="F28" s="29">
        <v>5805.678805008949</v>
      </c>
      <c r="G28" s="29">
        <v>5343.0620193470377</v>
      </c>
      <c r="H28" s="29">
        <v>5197.8761189395373</v>
      </c>
      <c r="I28" s="29">
        <v>109133.38593220338</v>
      </c>
      <c r="J28" s="29">
        <v>4706.4263424380088</v>
      </c>
      <c r="K28" s="29">
        <v>10886.817000000003</v>
      </c>
      <c r="L28" s="29">
        <v>4730.0768421052635</v>
      </c>
      <c r="M28" s="29">
        <v>3709.7899999999991</v>
      </c>
      <c r="N28" s="29">
        <v>5358.1634530386727</v>
      </c>
      <c r="O28" s="29">
        <v>4992.4501162790712</v>
      </c>
      <c r="P28" s="29">
        <v>5669.2970955521723</v>
      </c>
    </row>
    <row r="29" spans="2:16" ht="13.15" customHeight="1">
      <c r="B29" s="28" t="s">
        <v>495</v>
      </c>
      <c r="C29" s="29">
        <v>7232.4832077692818</v>
      </c>
      <c r="D29" s="29">
        <v>0</v>
      </c>
      <c r="E29" s="29">
        <v>5660.4066380543627</v>
      </c>
      <c r="F29" s="29">
        <v>0</v>
      </c>
      <c r="G29" s="29">
        <v>5035.7412244897969</v>
      </c>
      <c r="H29" s="29">
        <v>0</v>
      </c>
      <c r="I29" s="29">
        <v>0</v>
      </c>
      <c r="J29" s="29">
        <v>0</v>
      </c>
      <c r="K29" s="29">
        <v>0</v>
      </c>
      <c r="L29" s="29">
        <v>15854.583824884778</v>
      </c>
      <c r="M29" s="29">
        <v>7055.0735023041489</v>
      </c>
      <c r="N29" s="29">
        <v>8285.7087447346348</v>
      </c>
      <c r="O29" s="29">
        <v>8306.9217488789236</v>
      </c>
      <c r="P29" s="29">
        <v>7939.6768005409122</v>
      </c>
    </row>
    <row r="30" spans="2:16" ht="13.15" customHeight="1">
      <c r="B30" s="28" t="s">
        <v>496</v>
      </c>
      <c r="C30" s="29">
        <v>1429.2099999999998</v>
      </c>
      <c r="D30" s="29">
        <v>0</v>
      </c>
      <c r="E30" s="29">
        <v>0</v>
      </c>
      <c r="F30" s="29">
        <v>0</v>
      </c>
      <c r="G30" s="29">
        <v>0</v>
      </c>
      <c r="H30" s="29">
        <v>0</v>
      </c>
      <c r="I30" s="29">
        <v>0</v>
      </c>
      <c r="J30" s="29">
        <v>0</v>
      </c>
      <c r="K30" s="29">
        <v>0</v>
      </c>
      <c r="L30" s="29">
        <v>0</v>
      </c>
      <c r="M30" s="29">
        <v>0</v>
      </c>
      <c r="N30" s="29">
        <v>0</v>
      </c>
      <c r="O30" s="29">
        <v>0</v>
      </c>
      <c r="P30" s="29">
        <v>1429.2099999999998</v>
      </c>
    </row>
    <row r="31" spans="2:16" ht="13.15" customHeight="1">
      <c r="B31" s="33" t="s">
        <v>498</v>
      </c>
      <c r="C31" s="34">
        <v>8486.253915547024</v>
      </c>
      <c r="D31" s="34">
        <v>0</v>
      </c>
      <c r="E31" s="34">
        <v>6402.0677777777782</v>
      </c>
      <c r="F31" s="34">
        <v>0</v>
      </c>
      <c r="G31" s="34">
        <v>6945.0249999999996</v>
      </c>
      <c r="H31" s="34">
        <v>0</v>
      </c>
      <c r="I31" s="34">
        <v>0</v>
      </c>
      <c r="J31" s="34">
        <v>0</v>
      </c>
      <c r="K31" s="34">
        <v>0</v>
      </c>
      <c r="L31" s="34">
        <v>22935.000334728</v>
      </c>
      <c r="M31" s="34">
        <v>7429.3856302520999</v>
      </c>
      <c r="N31" s="34">
        <v>9067.984493927137</v>
      </c>
      <c r="O31" s="34">
        <v>8744.187443609022</v>
      </c>
      <c r="P31" s="34">
        <v>10163.728091816371</v>
      </c>
    </row>
    <row r="32" spans="2:16" ht="13.15" customHeight="1">
      <c r="B32" s="35" t="s">
        <v>499</v>
      </c>
      <c r="C32" s="37">
        <v>10473.556917386848</v>
      </c>
      <c r="D32" s="37">
        <v>10112.430454545454</v>
      </c>
      <c r="E32" s="37">
        <v>8321.7521964479893</v>
      </c>
      <c r="F32" s="37">
        <v>5805.678805008949</v>
      </c>
      <c r="G32" s="37">
        <v>5861.6485903983657</v>
      </c>
      <c r="H32" s="37">
        <v>5198.7723531284446</v>
      </c>
      <c r="I32" s="37">
        <v>66614.063967611335</v>
      </c>
      <c r="J32" s="37">
        <v>5020.5599921821286</v>
      </c>
      <c r="K32" s="37">
        <v>7206.3994196078447</v>
      </c>
      <c r="L32" s="37">
        <v>14857.002049910861</v>
      </c>
      <c r="M32" s="37">
        <v>7146.9263478260891</v>
      </c>
      <c r="N32" s="37">
        <v>7951.6273064321476</v>
      </c>
      <c r="O32" s="37">
        <v>9101.6579435483873</v>
      </c>
      <c r="P32" s="37">
        <v>7390.8282294015162</v>
      </c>
    </row>
    <row r="33" spans="2:16" ht="13.15" customHeight="1">
      <c r="B33" s="38" t="s">
        <v>544</v>
      </c>
      <c r="C33" s="29"/>
      <c r="D33" s="29"/>
      <c r="E33" s="29"/>
      <c r="F33" s="29"/>
      <c r="G33" s="29"/>
      <c r="H33" s="29"/>
      <c r="I33" s="29"/>
      <c r="J33" s="29"/>
      <c r="K33" s="29"/>
      <c r="L33" s="29"/>
      <c r="M33" s="29"/>
      <c r="N33" s="29"/>
      <c r="O33" s="29"/>
      <c r="P33" s="29"/>
    </row>
    <row r="34" spans="2:16" ht="13.15" customHeight="1">
      <c r="B34" s="31" t="s">
        <v>8</v>
      </c>
      <c r="C34" s="29">
        <v>119.70116407807109</v>
      </c>
      <c r="D34" s="29">
        <v>126.00113668655871</v>
      </c>
      <c r="E34" s="29">
        <v>70.406772416177347</v>
      </c>
      <c r="F34" s="29">
        <v>16.683645733461162</v>
      </c>
      <c r="G34" s="29">
        <v>66.177514126872296</v>
      </c>
      <c r="H34" s="29">
        <v>16.715704943471508</v>
      </c>
      <c r="I34" s="29">
        <v>429.90351802867781</v>
      </c>
      <c r="J34" s="29">
        <v>30.158523700341625</v>
      </c>
      <c r="K34" s="29">
        <v>40.191600531449417</v>
      </c>
      <c r="L34" s="29">
        <v>80.856572950961421</v>
      </c>
      <c r="M34" s="29">
        <v>79.610583784713086</v>
      </c>
      <c r="N34" s="29">
        <v>62.371158674351022</v>
      </c>
      <c r="O34" s="29">
        <v>79.411782909381742</v>
      </c>
      <c r="P34" s="29">
        <v>85.301737198770113</v>
      </c>
    </row>
    <row r="35" spans="2:16" ht="13.15" customHeight="1">
      <c r="B35" s="35" t="s">
        <v>514</v>
      </c>
      <c r="C35" s="37">
        <v>119.70116407807109</v>
      </c>
      <c r="D35" s="37">
        <v>126.00113668655871</v>
      </c>
      <c r="E35" s="37">
        <v>70.406772416177347</v>
      </c>
      <c r="F35" s="37">
        <v>16.683645733461162</v>
      </c>
      <c r="G35" s="37">
        <v>66.177514126872296</v>
      </c>
      <c r="H35" s="37">
        <v>16.715704943471508</v>
      </c>
      <c r="I35" s="37">
        <v>429.90351802867781</v>
      </c>
      <c r="J35" s="37">
        <v>30.158523700341625</v>
      </c>
      <c r="K35" s="37">
        <v>40.191600531449417</v>
      </c>
      <c r="L35" s="37">
        <v>80.856572950961421</v>
      </c>
      <c r="M35" s="37">
        <v>79.610583784713086</v>
      </c>
      <c r="N35" s="37">
        <v>62.371158674351022</v>
      </c>
      <c r="O35" s="37">
        <v>79.411782909381742</v>
      </c>
      <c r="P35" s="37">
        <v>85.301737198770113</v>
      </c>
    </row>
    <row r="36" spans="2:16" ht="13.15" customHeight="1">
      <c r="B36" s="41"/>
      <c r="C36" s="41"/>
      <c r="D36" s="41"/>
      <c r="E36" s="41"/>
      <c r="F36" s="41"/>
      <c r="G36" s="41"/>
      <c r="H36" s="41"/>
      <c r="I36" s="41"/>
      <c r="J36" s="41"/>
      <c r="K36" s="41"/>
      <c r="L36" s="41"/>
      <c r="M36" s="41"/>
      <c r="N36" s="41"/>
      <c r="O36" s="41"/>
      <c r="P36" s="41"/>
    </row>
    <row r="37" spans="2:16" ht="13.15" customHeight="1">
      <c r="B37" s="63" t="s">
        <v>556</v>
      </c>
      <c r="C37" s="41"/>
      <c r="D37" s="41"/>
      <c r="E37" s="41"/>
      <c r="F37" s="41"/>
      <c r="G37" s="41"/>
      <c r="H37" s="41"/>
      <c r="I37" s="41"/>
      <c r="J37" s="41"/>
      <c r="K37" s="41"/>
      <c r="L37" s="41"/>
      <c r="M37" s="41"/>
      <c r="N37" s="41"/>
      <c r="O37" s="41"/>
      <c r="P37" s="41"/>
    </row>
    <row r="38" spans="2:16" ht="13.15" customHeight="1">
      <c r="B38" s="41"/>
      <c r="C38" s="41"/>
      <c r="D38" s="41"/>
      <c r="E38" s="41"/>
      <c r="F38" s="41"/>
      <c r="G38" s="41"/>
      <c r="H38" s="41"/>
      <c r="I38" s="41"/>
      <c r="J38" s="41"/>
      <c r="K38" s="41"/>
      <c r="L38" s="41"/>
      <c r="M38" s="41"/>
      <c r="N38" s="41"/>
      <c r="O38" s="41"/>
      <c r="P38" s="41"/>
    </row>
  </sheetData>
  <printOptions horizontalCentered="1"/>
  <pageMargins left="0.7" right="0.7" top="0.75" bottom="0.75" header="0.3" footer="0.3"/>
  <pageSetup scale="53" orientation="landscape" useFirstPageNumber="1" r:id="rId1"/>
  <headerFooter scaleWithDoc="0">
    <oddFooter>&amp;L&amp;D&amp;CMilliman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B2:P65"/>
  <sheetViews>
    <sheetView view="pageBreakPreview" zoomScaleNormal="100" zoomScaleSheetLayoutView="100" workbookViewId="0"/>
  </sheetViews>
  <sheetFormatPr defaultRowHeight="12.75"/>
  <cols>
    <col min="2" max="2" width="33.28515625" bestFit="1" customWidth="1"/>
    <col min="3" max="3" width="14.7109375" bestFit="1" customWidth="1"/>
    <col min="4" max="4" width="12.7109375" bestFit="1" customWidth="1"/>
    <col min="5" max="5" width="14.7109375" bestFit="1" customWidth="1"/>
    <col min="6" max="6" width="13.7109375" bestFit="1" customWidth="1"/>
    <col min="7" max="7" width="18.28515625" bestFit="1" customWidth="1"/>
    <col min="8" max="8" width="16.28515625" bestFit="1" customWidth="1"/>
    <col min="9" max="9" width="13.7109375" bestFit="1" customWidth="1"/>
    <col min="10" max="10" width="14.7109375" bestFit="1" customWidth="1"/>
    <col min="11" max="13" width="13.7109375" bestFit="1" customWidth="1"/>
    <col min="14" max="14" width="14.7109375" bestFit="1" customWidth="1"/>
    <col min="15" max="15" width="13.7109375" bestFit="1" customWidth="1"/>
    <col min="16" max="16" width="16.28515625" bestFit="1" customWidth="1"/>
  </cols>
  <sheetData>
    <row r="2" spans="2:16" ht="13.15" customHeight="1">
      <c r="B2" s="159" t="s">
        <v>731</v>
      </c>
      <c r="C2" s="159"/>
      <c r="D2" s="159"/>
      <c r="E2" s="159"/>
      <c r="F2" s="159"/>
      <c r="G2" s="159"/>
      <c r="H2" s="159"/>
      <c r="I2" s="159"/>
      <c r="J2" s="159"/>
      <c r="K2" s="159"/>
      <c r="L2" s="159"/>
      <c r="M2" s="159"/>
      <c r="N2" s="159"/>
      <c r="O2" s="159"/>
      <c r="P2" s="159"/>
    </row>
    <row r="3" spans="2:16" ht="13.15" customHeight="1">
      <c r="B3" s="159" t="s">
        <v>1</v>
      </c>
      <c r="C3" s="159"/>
      <c r="D3" s="159"/>
      <c r="E3" s="159"/>
      <c r="F3" s="159"/>
      <c r="G3" s="159"/>
      <c r="H3" s="159"/>
      <c r="I3" s="159"/>
      <c r="J3" s="159"/>
      <c r="K3" s="159"/>
      <c r="L3" s="159"/>
      <c r="M3" s="159"/>
      <c r="N3" s="159"/>
      <c r="O3" s="159"/>
      <c r="P3" s="159"/>
    </row>
    <row r="4" spans="2:16" ht="13.15" customHeight="1">
      <c r="B4" s="159" t="s">
        <v>732</v>
      </c>
      <c r="C4" s="159"/>
      <c r="D4" s="159"/>
      <c r="E4" s="159"/>
      <c r="F4" s="159"/>
      <c r="G4" s="159"/>
      <c r="H4" s="159"/>
      <c r="I4" s="159"/>
      <c r="J4" s="159"/>
      <c r="K4" s="159"/>
      <c r="L4" s="159"/>
      <c r="M4" s="159"/>
      <c r="N4" s="159"/>
      <c r="O4" s="159"/>
      <c r="P4" s="159"/>
    </row>
    <row r="5" spans="2:16" ht="13.15" customHeight="1">
      <c r="B5" s="159" t="s">
        <v>524</v>
      </c>
      <c r="C5" s="159"/>
      <c r="D5" s="159"/>
      <c r="E5" s="159"/>
      <c r="F5" s="159"/>
      <c r="G5" s="159"/>
      <c r="H5" s="159"/>
      <c r="I5" s="159"/>
      <c r="J5" s="159"/>
      <c r="K5" s="159"/>
      <c r="L5" s="159"/>
      <c r="M5" s="159"/>
      <c r="N5" s="159"/>
      <c r="O5" s="159"/>
      <c r="P5" s="159"/>
    </row>
    <row r="6" spans="2:16" ht="13.15" customHeight="1">
      <c r="B6" s="158"/>
      <c r="C6" s="158"/>
      <c r="D6" s="158"/>
      <c r="E6" s="158"/>
      <c r="F6" s="158"/>
      <c r="G6" s="158"/>
      <c r="H6" s="158"/>
      <c r="I6" s="158"/>
      <c r="J6" s="158"/>
      <c r="K6" s="158"/>
      <c r="L6" s="158"/>
      <c r="M6" s="158"/>
      <c r="N6" s="158"/>
      <c r="O6" s="158"/>
      <c r="P6" s="158"/>
    </row>
    <row r="7" spans="2:16" ht="13.15" customHeight="1">
      <c r="B7" s="23" t="s">
        <v>492</v>
      </c>
      <c r="C7" s="42">
        <v>764943</v>
      </c>
      <c r="D7" s="42">
        <v>1190</v>
      </c>
      <c r="E7" s="42">
        <v>494459</v>
      </c>
      <c r="F7" s="42">
        <v>494459</v>
      </c>
      <c r="G7" s="42">
        <v>137293</v>
      </c>
      <c r="H7" s="42">
        <v>137293</v>
      </c>
      <c r="I7" s="42">
        <v>6339</v>
      </c>
      <c r="J7" s="42">
        <v>75333</v>
      </c>
      <c r="K7" s="42">
        <v>252819</v>
      </c>
      <c r="L7" s="42">
        <v>78894</v>
      </c>
      <c r="M7" s="42">
        <v>7783</v>
      </c>
      <c r="N7" s="42">
        <v>3073512</v>
      </c>
      <c r="O7" s="42">
        <v>332614</v>
      </c>
      <c r="P7" s="42">
        <v>5225179</v>
      </c>
    </row>
    <row r="8" spans="2:16" ht="13.15" customHeight="1">
      <c r="B8" s="24"/>
      <c r="C8" s="24"/>
      <c r="D8" s="24"/>
      <c r="E8" s="24"/>
      <c r="F8" s="24"/>
      <c r="G8" s="24"/>
      <c r="H8" s="24"/>
      <c r="I8" s="24"/>
      <c r="J8" s="24"/>
      <c r="K8" s="24"/>
      <c r="L8" s="24"/>
      <c r="M8" s="24"/>
      <c r="N8" s="24"/>
      <c r="O8" s="24"/>
      <c r="P8" s="24"/>
    </row>
    <row r="9" spans="2:16" ht="13.15" customHeight="1">
      <c r="B9" s="26"/>
      <c r="C9" s="43" t="s">
        <v>733</v>
      </c>
      <c r="D9" s="43"/>
      <c r="E9" s="43"/>
      <c r="F9" s="43"/>
      <c r="G9" s="43"/>
      <c r="H9" s="43"/>
      <c r="I9" s="43"/>
      <c r="J9" s="43"/>
      <c r="K9" s="43"/>
      <c r="L9" s="43"/>
      <c r="M9" s="43"/>
      <c r="N9" s="43"/>
      <c r="O9" s="43"/>
      <c r="P9" s="43"/>
    </row>
    <row r="10" spans="2:16" ht="39.6" customHeight="1">
      <c r="B10" s="25" t="s">
        <v>526</v>
      </c>
      <c r="C10" s="44" t="s">
        <v>527</v>
      </c>
      <c r="D10" s="44" t="s">
        <v>528</v>
      </c>
      <c r="E10" s="44" t="s">
        <v>529</v>
      </c>
      <c r="F10" s="44" t="s">
        <v>530</v>
      </c>
      <c r="G10" s="44" t="s">
        <v>531</v>
      </c>
      <c r="H10" s="44" t="s">
        <v>532</v>
      </c>
      <c r="I10" s="44" t="s">
        <v>533</v>
      </c>
      <c r="J10" s="44" t="s">
        <v>534</v>
      </c>
      <c r="K10" s="44" t="s">
        <v>535</v>
      </c>
      <c r="L10" s="44" t="s">
        <v>536</v>
      </c>
      <c r="M10" s="44" t="s">
        <v>537</v>
      </c>
      <c r="N10" s="44" t="s">
        <v>538</v>
      </c>
      <c r="O10" s="44" t="s">
        <v>539</v>
      </c>
      <c r="P10" s="44" t="s">
        <v>540</v>
      </c>
    </row>
    <row r="11" spans="2:16" ht="13.15" customHeight="1">
      <c r="B11" s="27" t="s">
        <v>541</v>
      </c>
      <c r="C11" s="29"/>
      <c r="D11" s="41"/>
      <c r="E11" s="41"/>
      <c r="F11" s="41"/>
      <c r="G11" s="41"/>
      <c r="H11" s="41"/>
      <c r="I11" s="41"/>
      <c r="J11" s="41"/>
      <c r="K11" s="41"/>
      <c r="L11" s="41"/>
      <c r="M11" s="41"/>
      <c r="N11" s="41"/>
      <c r="O11" s="41"/>
      <c r="P11" s="41"/>
    </row>
    <row r="12" spans="2:16" ht="13.15" customHeight="1">
      <c r="B12" s="28" t="s">
        <v>493</v>
      </c>
      <c r="C12" s="30">
        <v>50401185.410000011</v>
      </c>
      <c r="D12" s="30">
        <v>95900.66</v>
      </c>
      <c r="E12" s="30">
        <v>5883960.7700000014</v>
      </c>
      <c r="F12" s="30">
        <v>4774.0600000000004</v>
      </c>
      <c r="G12" s="30">
        <v>293698.40999999997</v>
      </c>
      <c r="H12" s="30">
        <v>0</v>
      </c>
      <c r="I12" s="30">
        <v>1419988.6999999997</v>
      </c>
      <c r="J12" s="30">
        <v>2525230.5499999998</v>
      </c>
      <c r="K12" s="30">
        <v>4204729.5599999996</v>
      </c>
      <c r="L12" s="30">
        <v>383889.23</v>
      </c>
      <c r="M12" s="30">
        <v>71352.959999999992</v>
      </c>
      <c r="N12" s="30">
        <v>9241451.7900000028</v>
      </c>
      <c r="O12" s="30">
        <v>685466.15</v>
      </c>
      <c r="P12" s="30">
        <v>75211628.25</v>
      </c>
    </row>
    <row r="13" spans="2:16" ht="13.15" customHeight="1">
      <c r="B13" s="28" t="s">
        <v>4</v>
      </c>
      <c r="C13" s="30">
        <v>69060135.770000011</v>
      </c>
      <c r="D13" s="30">
        <v>148331.46000000002</v>
      </c>
      <c r="E13" s="30">
        <v>10933756.549999997</v>
      </c>
      <c r="F13" s="30">
        <v>0</v>
      </c>
      <c r="G13" s="30">
        <v>438670.14</v>
      </c>
      <c r="H13" s="30">
        <v>11995.12</v>
      </c>
      <c r="I13" s="30">
        <v>4793664.0499999989</v>
      </c>
      <c r="J13" s="30">
        <v>5856272.96</v>
      </c>
      <c r="K13" s="30">
        <v>4286181.9000000004</v>
      </c>
      <c r="L13" s="30">
        <v>643935.17000000004</v>
      </c>
      <c r="M13" s="30">
        <v>524751.98</v>
      </c>
      <c r="N13" s="30">
        <v>14287832.35</v>
      </c>
      <c r="O13" s="30">
        <v>1293049.23</v>
      </c>
      <c r="P13" s="30">
        <v>112278576.68000008</v>
      </c>
    </row>
    <row r="14" spans="2:16" ht="13.15" customHeight="1">
      <c r="B14" s="28" t="s">
        <v>494</v>
      </c>
      <c r="C14" s="30">
        <v>2237316.8600000003</v>
      </c>
      <c r="D14" s="30">
        <v>0</v>
      </c>
      <c r="E14" s="30">
        <v>1823808.7899999998</v>
      </c>
      <c r="F14" s="30">
        <v>16072599.729999974</v>
      </c>
      <c r="G14" s="30">
        <v>3994351.5700000003</v>
      </c>
      <c r="H14" s="30">
        <v>62481678.230000488</v>
      </c>
      <c r="I14" s="30">
        <v>19462827.899999999</v>
      </c>
      <c r="J14" s="30">
        <v>92931892.190000504</v>
      </c>
      <c r="K14" s="30">
        <v>549851.94999999984</v>
      </c>
      <c r="L14" s="30">
        <v>73707.11</v>
      </c>
      <c r="M14" s="30">
        <v>27462.42</v>
      </c>
      <c r="N14" s="30">
        <v>3804428.5799999982</v>
      </c>
      <c r="O14" s="30">
        <v>381176.22</v>
      </c>
      <c r="P14" s="30">
        <v>203841101.550001</v>
      </c>
    </row>
    <row r="15" spans="2:16" ht="13.15" customHeight="1">
      <c r="B15" s="28" t="s">
        <v>495</v>
      </c>
      <c r="C15" s="30">
        <v>26067045.610000003</v>
      </c>
      <c r="D15" s="30">
        <v>0</v>
      </c>
      <c r="E15" s="30">
        <v>3116507.92</v>
      </c>
      <c r="F15" s="30">
        <v>0</v>
      </c>
      <c r="G15" s="30">
        <v>145728.35</v>
      </c>
      <c r="H15" s="30">
        <v>0</v>
      </c>
      <c r="I15" s="30">
        <v>11488.65</v>
      </c>
      <c r="J15" s="30">
        <v>0</v>
      </c>
      <c r="K15" s="30">
        <v>10586.65</v>
      </c>
      <c r="L15" s="30">
        <v>22200631.250000052</v>
      </c>
      <c r="M15" s="30">
        <v>3215870.72</v>
      </c>
      <c r="N15" s="30">
        <v>30227229.530000009</v>
      </c>
      <c r="O15" s="30">
        <v>3086820.53</v>
      </c>
      <c r="P15" s="30">
        <v>88081909.210000008</v>
      </c>
    </row>
    <row r="16" spans="2:16" ht="13.15" customHeight="1">
      <c r="B16" s="28" t="s">
        <v>496</v>
      </c>
      <c r="C16" s="30">
        <v>0</v>
      </c>
      <c r="D16" s="30">
        <v>0</v>
      </c>
      <c r="E16" s="30">
        <v>0</v>
      </c>
      <c r="F16" s="30">
        <v>0</v>
      </c>
      <c r="G16" s="30">
        <v>0</v>
      </c>
      <c r="H16" s="30">
        <v>0</v>
      </c>
      <c r="I16" s="30">
        <v>0</v>
      </c>
      <c r="J16" s="30">
        <v>0</v>
      </c>
      <c r="K16" s="30">
        <v>0</v>
      </c>
      <c r="L16" s="30">
        <v>0</v>
      </c>
      <c r="M16" s="30">
        <v>0</v>
      </c>
      <c r="N16" s="30">
        <v>0</v>
      </c>
      <c r="O16" s="30">
        <v>0</v>
      </c>
      <c r="P16" s="30">
        <v>0</v>
      </c>
    </row>
    <row r="17" spans="2:16" ht="13.15" customHeight="1">
      <c r="B17" s="31" t="s">
        <v>497</v>
      </c>
      <c r="C17" s="30">
        <v>900.89</v>
      </c>
      <c r="D17" s="30">
        <v>0</v>
      </c>
      <c r="E17" s="30">
        <v>29584.959429258935</v>
      </c>
      <c r="F17" s="30">
        <v>18515.000570741064</v>
      </c>
      <c r="G17" s="30">
        <v>1326.3554185748394</v>
      </c>
      <c r="H17" s="30">
        <v>16375.914581425159</v>
      </c>
      <c r="I17" s="30">
        <v>0</v>
      </c>
      <c r="J17" s="30">
        <v>169012.07</v>
      </c>
      <c r="K17" s="30">
        <v>0</v>
      </c>
      <c r="L17" s="30">
        <v>26057.190000000002</v>
      </c>
      <c r="M17" s="30">
        <v>0</v>
      </c>
      <c r="N17" s="30">
        <v>6715.75</v>
      </c>
      <c r="O17" s="30">
        <v>0</v>
      </c>
      <c r="P17" s="30">
        <v>268488.13</v>
      </c>
    </row>
    <row r="18" spans="2:16" ht="13.15" customHeight="1">
      <c r="B18" s="33" t="s">
        <v>498</v>
      </c>
      <c r="C18" s="40">
        <v>6921660.639999995</v>
      </c>
      <c r="D18" s="40">
        <v>0</v>
      </c>
      <c r="E18" s="40">
        <v>178717.03999999998</v>
      </c>
      <c r="F18" s="40">
        <v>0</v>
      </c>
      <c r="G18" s="40">
        <v>25424.21</v>
      </c>
      <c r="H18" s="40">
        <v>0</v>
      </c>
      <c r="I18" s="40">
        <v>0</v>
      </c>
      <c r="J18" s="40">
        <v>0</v>
      </c>
      <c r="K18" s="40">
        <v>0</v>
      </c>
      <c r="L18" s="40">
        <v>21057143.650000051</v>
      </c>
      <c r="M18" s="40">
        <v>2314650.96</v>
      </c>
      <c r="N18" s="40">
        <v>24728761.81000001</v>
      </c>
      <c r="O18" s="40">
        <v>2569371.67</v>
      </c>
      <c r="P18" s="40">
        <v>57795729.980000027</v>
      </c>
    </row>
    <row r="19" spans="2:16" ht="13.15" customHeight="1">
      <c r="B19" s="35" t="s">
        <v>499</v>
      </c>
      <c r="C19" s="36">
        <v>147766584.54000002</v>
      </c>
      <c r="D19" s="36">
        <v>244232.12000000002</v>
      </c>
      <c r="E19" s="36">
        <v>21787618.989429262</v>
      </c>
      <c r="F19" s="36">
        <v>16095888.790570715</v>
      </c>
      <c r="G19" s="36">
        <v>4873774.8254185747</v>
      </c>
      <c r="H19" s="36">
        <v>62510049.264581911</v>
      </c>
      <c r="I19" s="36">
        <v>25687969.299999997</v>
      </c>
      <c r="J19" s="36">
        <v>101482407.7700005</v>
      </c>
      <c r="K19" s="36">
        <v>9051350.0600000005</v>
      </c>
      <c r="L19" s="36">
        <v>23328219.950000055</v>
      </c>
      <c r="M19" s="36">
        <v>3839438.08</v>
      </c>
      <c r="N19" s="36">
        <v>57567658.000000007</v>
      </c>
      <c r="O19" s="36">
        <v>5446512.129999999</v>
      </c>
      <c r="P19" s="36">
        <v>479681703.82000113</v>
      </c>
    </row>
    <row r="20" spans="2:16" ht="13.15" customHeight="1">
      <c r="B20" s="38" t="s">
        <v>542</v>
      </c>
      <c r="C20" s="30"/>
      <c r="D20" s="30"/>
      <c r="E20" s="30"/>
      <c r="F20" s="30"/>
      <c r="G20" s="30"/>
      <c r="H20" s="30"/>
      <c r="I20" s="30"/>
      <c r="J20" s="30"/>
      <c r="K20" s="30"/>
      <c r="L20" s="30"/>
      <c r="M20" s="30"/>
      <c r="N20" s="30"/>
      <c r="O20" s="30"/>
      <c r="P20" s="30"/>
    </row>
    <row r="21" spans="2:16" ht="13.15" customHeight="1">
      <c r="B21" s="28" t="s">
        <v>7</v>
      </c>
      <c r="C21" s="30">
        <v>24170952.849999547</v>
      </c>
      <c r="D21" s="30">
        <v>25264.01</v>
      </c>
      <c r="E21" s="30">
        <v>16225257.090000251</v>
      </c>
      <c r="F21" s="30">
        <v>10821.81</v>
      </c>
      <c r="G21" s="30">
        <v>4744252.6000000164</v>
      </c>
      <c r="H21" s="30">
        <v>38617.770000000011</v>
      </c>
      <c r="I21" s="30">
        <v>274302.75000000023</v>
      </c>
      <c r="J21" s="30">
        <v>1502837.759999997</v>
      </c>
      <c r="K21" s="30">
        <v>6528949.4600001108</v>
      </c>
      <c r="L21" s="30">
        <v>676798.25999999663</v>
      </c>
      <c r="M21" s="30">
        <v>181625.64000000016</v>
      </c>
      <c r="N21" s="30">
        <v>35150320.869999692</v>
      </c>
      <c r="O21" s="30">
        <v>2661681.8399999854</v>
      </c>
      <c r="P21" s="30">
        <v>92191682.709999591</v>
      </c>
    </row>
    <row r="22" spans="2:16" ht="13.15" customHeight="1">
      <c r="B22" s="28" t="s">
        <v>500</v>
      </c>
      <c r="C22" s="30">
        <v>173.13</v>
      </c>
      <c r="D22" s="30">
        <v>0</v>
      </c>
      <c r="E22" s="30">
        <v>102.58</v>
      </c>
      <c r="F22" s="30">
        <v>0</v>
      </c>
      <c r="G22" s="30">
        <v>0</v>
      </c>
      <c r="H22" s="30">
        <v>0</v>
      </c>
      <c r="I22" s="30">
        <v>0</v>
      </c>
      <c r="J22" s="30">
        <v>0</v>
      </c>
      <c r="K22" s="30">
        <v>1195.26</v>
      </c>
      <c r="L22" s="30">
        <v>0</v>
      </c>
      <c r="M22" s="30">
        <v>0</v>
      </c>
      <c r="N22" s="30">
        <v>2170.98</v>
      </c>
      <c r="O22" s="30">
        <v>191.79</v>
      </c>
      <c r="P22" s="30">
        <v>3833.7400000000002</v>
      </c>
    </row>
    <row r="23" spans="2:16" ht="13.15" customHeight="1">
      <c r="B23" s="28" t="s">
        <v>501</v>
      </c>
      <c r="C23" s="30">
        <v>24286421.870005783</v>
      </c>
      <c r="D23" s="30">
        <v>396269.10000000003</v>
      </c>
      <c r="E23" s="30">
        <v>10748860.28999879</v>
      </c>
      <c r="F23" s="30">
        <v>5866.7699999999986</v>
      </c>
      <c r="G23" s="30">
        <v>3753989.0100000491</v>
      </c>
      <c r="H23" s="30">
        <v>28108.909999999993</v>
      </c>
      <c r="I23" s="30">
        <v>186907.68000000002</v>
      </c>
      <c r="J23" s="30">
        <v>707125.75999999931</v>
      </c>
      <c r="K23" s="30">
        <v>2346890.7000000146</v>
      </c>
      <c r="L23" s="30">
        <v>426521.95000000129</v>
      </c>
      <c r="M23" s="30">
        <v>90788.77999999997</v>
      </c>
      <c r="N23" s="30">
        <v>15180221.009996822</v>
      </c>
      <c r="O23" s="30">
        <v>1554614.8599999954</v>
      </c>
      <c r="P23" s="30">
        <v>59712586.690001443</v>
      </c>
    </row>
    <row r="24" spans="2:16" ht="13.15" customHeight="1">
      <c r="B24" s="28" t="s">
        <v>502</v>
      </c>
      <c r="C24" s="30">
        <v>5994236.8900004197</v>
      </c>
      <c r="D24" s="30">
        <v>0</v>
      </c>
      <c r="E24" s="30">
        <v>1120.75</v>
      </c>
      <c r="F24" s="30">
        <v>0</v>
      </c>
      <c r="G24" s="30">
        <v>0</v>
      </c>
      <c r="H24" s="30">
        <v>0</v>
      </c>
      <c r="I24" s="30">
        <v>0</v>
      </c>
      <c r="J24" s="30">
        <v>0</v>
      </c>
      <c r="K24" s="30">
        <v>0</v>
      </c>
      <c r="L24" s="30">
        <v>950868.52999999025</v>
      </c>
      <c r="M24" s="30">
        <v>7263.8</v>
      </c>
      <c r="N24" s="30">
        <v>14950243.109998539</v>
      </c>
      <c r="O24" s="30">
        <v>928295.18999999575</v>
      </c>
      <c r="P24" s="30">
        <v>22832028.269998949</v>
      </c>
    </row>
    <row r="25" spans="2:16" ht="13.15" customHeight="1">
      <c r="B25" s="31" t="s">
        <v>8</v>
      </c>
      <c r="C25" s="30">
        <v>36037611.439998649</v>
      </c>
      <c r="D25" s="30">
        <v>1120492.1700000002</v>
      </c>
      <c r="E25" s="30">
        <v>5966835.010000051</v>
      </c>
      <c r="F25" s="30">
        <v>6622.1200000000008</v>
      </c>
      <c r="G25" s="30">
        <v>1645442.7800000052</v>
      </c>
      <c r="H25" s="30">
        <v>27023.450000000004</v>
      </c>
      <c r="I25" s="30">
        <v>35873.67</v>
      </c>
      <c r="J25" s="30">
        <v>107330.66999999998</v>
      </c>
      <c r="K25" s="30">
        <v>372778.89999999967</v>
      </c>
      <c r="L25" s="30">
        <v>62531.16</v>
      </c>
      <c r="M25" s="30">
        <v>14594.610000000002</v>
      </c>
      <c r="N25" s="30">
        <v>5114453.3400000492</v>
      </c>
      <c r="O25" s="30">
        <v>591711.31999999972</v>
      </c>
      <c r="P25" s="30">
        <v>51103300.639998749</v>
      </c>
    </row>
    <row r="26" spans="2:16" ht="13.15" customHeight="1">
      <c r="B26" s="28" t="s">
        <v>9</v>
      </c>
      <c r="C26" s="30">
        <v>65657233.419993296</v>
      </c>
      <c r="D26" s="30">
        <v>320253.03999999992</v>
      </c>
      <c r="E26" s="30">
        <v>22257458.309999511</v>
      </c>
      <c r="F26" s="30">
        <v>36302.199999999997</v>
      </c>
      <c r="G26" s="30">
        <v>5739353.3800000241</v>
      </c>
      <c r="H26" s="30">
        <v>112866.31</v>
      </c>
      <c r="I26" s="30">
        <v>931840.55999999761</v>
      </c>
      <c r="J26" s="30">
        <v>1663757.8099999968</v>
      </c>
      <c r="K26" s="30">
        <v>5401063.1399999987</v>
      </c>
      <c r="L26" s="30">
        <v>1262478.5600000066</v>
      </c>
      <c r="M26" s="30">
        <v>125641.01000000001</v>
      </c>
      <c r="N26" s="30">
        <v>39483048.099999867</v>
      </c>
      <c r="O26" s="30">
        <v>3337259.8000000091</v>
      </c>
      <c r="P26" s="30">
        <v>146328555.63999268</v>
      </c>
    </row>
    <row r="27" spans="2:16" ht="13.15" customHeight="1">
      <c r="B27" s="31" t="s">
        <v>497</v>
      </c>
      <c r="C27" s="30">
        <v>57075.26</v>
      </c>
      <c r="D27" s="30">
        <v>0</v>
      </c>
      <c r="E27" s="30">
        <v>23480.609460844054</v>
      </c>
      <c r="F27" s="30">
        <v>14.520539155943991</v>
      </c>
      <c r="G27" s="30">
        <v>34431.270992826983</v>
      </c>
      <c r="H27" s="30">
        <v>289.55900717301449</v>
      </c>
      <c r="I27" s="30">
        <v>57.07</v>
      </c>
      <c r="J27" s="30">
        <v>28.27</v>
      </c>
      <c r="K27" s="30">
        <v>1226.32</v>
      </c>
      <c r="L27" s="30">
        <v>103.84</v>
      </c>
      <c r="M27" s="30">
        <v>0</v>
      </c>
      <c r="N27" s="30">
        <v>14121.91</v>
      </c>
      <c r="O27" s="30">
        <v>168.54</v>
      </c>
      <c r="P27" s="30">
        <v>130997.17000000001</v>
      </c>
    </row>
    <row r="28" spans="2:16" ht="13.15" customHeight="1">
      <c r="B28" s="33" t="s">
        <v>503</v>
      </c>
      <c r="C28" s="40">
        <v>6038502.1200004183</v>
      </c>
      <c r="D28" s="40">
        <v>0</v>
      </c>
      <c r="E28" s="40">
        <v>980.8599999999999</v>
      </c>
      <c r="F28" s="40">
        <v>0</v>
      </c>
      <c r="G28" s="40">
        <v>0</v>
      </c>
      <c r="H28" s="40">
        <v>0</v>
      </c>
      <c r="I28" s="40">
        <v>0</v>
      </c>
      <c r="J28" s="40">
        <v>0</v>
      </c>
      <c r="K28" s="40">
        <v>0</v>
      </c>
      <c r="L28" s="40">
        <v>953089.14999999013</v>
      </c>
      <c r="M28" s="40">
        <v>7422.93</v>
      </c>
      <c r="N28" s="40">
        <v>15021876.279998539</v>
      </c>
      <c r="O28" s="40">
        <v>933469.42999999574</v>
      </c>
      <c r="P28" s="40">
        <v>22955340.769998953</v>
      </c>
    </row>
    <row r="29" spans="2:16" ht="13.15" customHeight="1">
      <c r="B29" s="35" t="s">
        <v>504</v>
      </c>
      <c r="C29" s="36">
        <v>156203704.85999769</v>
      </c>
      <c r="D29" s="36">
        <v>1862278.3200000003</v>
      </c>
      <c r="E29" s="36">
        <v>55223114.639459446</v>
      </c>
      <c r="F29" s="36">
        <v>59627.420539155937</v>
      </c>
      <c r="G29" s="36">
        <v>15917469.040992923</v>
      </c>
      <c r="H29" s="36">
        <v>206905.99900717303</v>
      </c>
      <c r="I29" s="36">
        <v>1428981.7299999979</v>
      </c>
      <c r="J29" s="36">
        <v>3981080.269999993</v>
      </c>
      <c r="K29" s="36">
        <v>14652103.780000124</v>
      </c>
      <c r="L29" s="36">
        <v>3379302.2999999947</v>
      </c>
      <c r="M29" s="36">
        <v>419913.84000000014</v>
      </c>
      <c r="N29" s="36">
        <v>109894579.31999496</v>
      </c>
      <c r="O29" s="36">
        <v>9073923.3399999849</v>
      </c>
      <c r="P29" s="36">
        <v>372302984.85999137</v>
      </c>
    </row>
    <row r="30" spans="2:16" ht="13.15" customHeight="1">
      <c r="B30" s="38" t="s">
        <v>543</v>
      </c>
      <c r="C30" s="30"/>
      <c r="D30" s="30"/>
      <c r="E30" s="30"/>
      <c r="F30" s="30"/>
      <c r="G30" s="30"/>
      <c r="H30" s="30"/>
      <c r="I30" s="30"/>
      <c r="J30" s="30"/>
      <c r="K30" s="30"/>
      <c r="L30" s="30"/>
      <c r="M30" s="30"/>
      <c r="N30" s="30"/>
      <c r="O30" s="30"/>
      <c r="P30" s="30"/>
    </row>
    <row r="31" spans="2:16" ht="13.15" customHeight="1">
      <c r="B31" s="28" t="s">
        <v>505</v>
      </c>
      <c r="C31" s="30">
        <v>12679238.19000151</v>
      </c>
      <c r="D31" s="30">
        <v>12272.029999999997</v>
      </c>
      <c r="E31" s="30">
        <v>1639993.4599999732</v>
      </c>
      <c r="F31" s="30">
        <v>46341.760000000017</v>
      </c>
      <c r="G31" s="30">
        <v>352862.46000000008</v>
      </c>
      <c r="H31" s="30">
        <v>186898.8700000002</v>
      </c>
      <c r="I31" s="30">
        <v>7357899.4199999534</v>
      </c>
      <c r="J31" s="30">
        <v>11720882.640000047</v>
      </c>
      <c r="K31" s="30">
        <v>1881848.369999995</v>
      </c>
      <c r="L31" s="30">
        <v>367351.68000000186</v>
      </c>
      <c r="M31" s="30">
        <v>162707.59999999989</v>
      </c>
      <c r="N31" s="30">
        <v>2671726.0199999888</v>
      </c>
      <c r="O31" s="30">
        <v>207755.91000000003</v>
      </c>
      <c r="P31" s="30">
        <v>39287778.410001487</v>
      </c>
    </row>
    <row r="32" spans="2:16" ht="13.15" customHeight="1">
      <c r="B32" s="28" t="s">
        <v>506</v>
      </c>
      <c r="C32" s="30">
        <v>4910932.2400000067</v>
      </c>
      <c r="D32" s="30">
        <v>27886.060000000005</v>
      </c>
      <c r="E32" s="30">
        <v>1152002.2899999991</v>
      </c>
      <c r="F32" s="30">
        <v>35038.620000000003</v>
      </c>
      <c r="G32" s="30">
        <v>113191.84999999999</v>
      </c>
      <c r="H32" s="30">
        <v>83441.209999999992</v>
      </c>
      <c r="I32" s="30">
        <v>442603.25000000006</v>
      </c>
      <c r="J32" s="30">
        <v>483902.34</v>
      </c>
      <c r="K32" s="30">
        <v>336314.83999999997</v>
      </c>
      <c r="L32" s="30">
        <v>41284.539999999994</v>
      </c>
      <c r="M32" s="30">
        <v>25835.91</v>
      </c>
      <c r="N32" s="30">
        <v>1354683.2800000003</v>
      </c>
      <c r="O32" s="30">
        <v>137070.76000000004</v>
      </c>
      <c r="P32" s="30">
        <v>9144187.1900000032</v>
      </c>
    </row>
    <row r="33" spans="2:16" ht="13.15" customHeight="1">
      <c r="B33" s="28" t="s">
        <v>507</v>
      </c>
      <c r="C33" s="30">
        <v>35120230.249992646</v>
      </c>
      <c r="D33" s="30">
        <v>123527.55999999995</v>
      </c>
      <c r="E33" s="30">
        <v>18015211.450000502</v>
      </c>
      <c r="F33" s="30">
        <v>436.58000000000004</v>
      </c>
      <c r="G33" s="30">
        <v>1411988.159999999</v>
      </c>
      <c r="H33" s="30">
        <v>3374.3300000000004</v>
      </c>
      <c r="I33" s="30">
        <v>427832.64999999938</v>
      </c>
      <c r="J33" s="30">
        <v>2975823.1699999543</v>
      </c>
      <c r="K33" s="30">
        <v>9346888.0500006676</v>
      </c>
      <c r="L33" s="30">
        <v>2125479.3100000289</v>
      </c>
      <c r="M33" s="30">
        <v>240861.73999999982</v>
      </c>
      <c r="N33" s="30">
        <v>67393181.499962181</v>
      </c>
      <c r="O33" s="30">
        <v>6769926.60000032</v>
      </c>
      <c r="P33" s="30">
        <v>143954761.34995627</v>
      </c>
    </row>
    <row r="34" spans="2:16" ht="13.15" customHeight="1">
      <c r="B34" s="28" t="s">
        <v>508</v>
      </c>
      <c r="C34" s="30">
        <v>4688327.2499999767</v>
      </c>
      <c r="D34" s="30">
        <v>10357.900000000001</v>
      </c>
      <c r="E34" s="30">
        <v>6988377.5799998837</v>
      </c>
      <c r="F34" s="30">
        <v>162883.13000000009</v>
      </c>
      <c r="G34" s="30">
        <v>13982027.819999708</v>
      </c>
      <c r="H34" s="30">
        <v>466533.17000000016</v>
      </c>
      <c r="I34" s="30">
        <v>216966.75000000032</v>
      </c>
      <c r="J34" s="30">
        <v>8270092.2600003453</v>
      </c>
      <c r="K34" s="30">
        <v>9118768.3200007677</v>
      </c>
      <c r="L34" s="30">
        <v>717351.21</v>
      </c>
      <c r="M34" s="30">
        <v>71776.240000000005</v>
      </c>
      <c r="N34" s="30">
        <v>21348269.030001264</v>
      </c>
      <c r="O34" s="30">
        <v>1588551.7800000093</v>
      </c>
      <c r="P34" s="30">
        <v>67630282.44000192</v>
      </c>
    </row>
    <row r="35" spans="2:16" ht="13.15" customHeight="1">
      <c r="B35" s="28" t="s">
        <v>11</v>
      </c>
      <c r="C35" s="30">
        <v>309312.0999999998</v>
      </c>
      <c r="D35" s="30">
        <v>328.37</v>
      </c>
      <c r="E35" s="30">
        <v>489702.39999999956</v>
      </c>
      <c r="F35" s="30">
        <v>0</v>
      </c>
      <c r="G35" s="30">
        <v>46949.060000000005</v>
      </c>
      <c r="H35" s="30">
        <v>0</v>
      </c>
      <c r="I35" s="30">
        <v>1537.58</v>
      </c>
      <c r="J35" s="30">
        <v>2664.1399999999994</v>
      </c>
      <c r="K35" s="30">
        <v>124959.40000000014</v>
      </c>
      <c r="L35" s="30">
        <v>82305.599999999715</v>
      </c>
      <c r="M35" s="30">
        <v>6717.59</v>
      </c>
      <c r="N35" s="30">
        <v>2485003.9099999294</v>
      </c>
      <c r="O35" s="30">
        <v>271879.84000000055</v>
      </c>
      <c r="P35" s="30">
        <v>3821359.989999929</v>
      </c>
    </row>
    <row r="36" spans="2:16" ht="13.15" customHeight="1">
      <c r="B36" s="28" t="s">
        <v>509</v>
      </c>
      <c r="C36" s="30">
        <v>8491382.4800003432</v>
      </c>
      <c r="D36" s="30">
        <v>11730.029999999999</v>
      </c>
      <c r="E36" s="30">
        <v>5001891.5600002324</v>
      </c>
      <c r="F36" s="30">
        <v>17561.629999999997</v>
      </c>
      <c r="G36" s="30">
        <v>1661724.3899999945</v>
      </c>
      <c r="H36" s="30">
        <v>68106.850000000049</v>
      </c>
      <c r="I36" s="30">
        <v>107521.12000000004</v>
      </c>
      <c r="J36" s="30">
        <v>569110.35999999591</v>
      </c>
      <c r="K36" s="30">
        <v>2109958.5600000545</v>
      </c>
      <c r="L36" s="30">
        <v>208921.53999999887</v>
      </c>
      <c r="M36" s="30">
        <v>60194.74000000002</v>
      </c>
      <c r="N36" s="30">
        <v>10968243.310000546</v>
      </c>
      <c r="O36" s="30">
        <v>818774.62999999407</v>
      </c>
      <c r="P36" s="30">
        <v>30095121.200001165</v>
      </c>
    </row>
    <row r="37" spans="2:16" ht="13.15" customHeight="1">
      <c r="B37" s="28" t="s">
        <v>510</v>
      </c>
      <c r="C37" s="30">
        <v>11589616.249999991</v>
      </c>
      <c r="D37" s="30">
        <v>91196.61</v>
      </c>
      <c r="E37" s="30">
        <v>6066072.140000008</v>
      </c>
      <c r="F37" s="30">
        <v>2269.2999999999997</v>
      </c>
      <c r="G37" s="30">
        <v>442946.12</v>
      </c>
      <c r="H37" s="30">
        <v>3473.1299999999997</v>
      </c>
      <c r="I37" s="30">
        <v>130649.98999999999</v>
      </c>
      <c r="J37" s="30">
        <v>213375.16000000003</v>
      </c>
      <c r="K37" s="30">
        <v>956496.40999999992</v>
      </c>
      <c r="L37" s="30">
        <v>442006.73999999993</v>
      </c>
      <c r="M37" s="30">
        <v>37542.720000000001</v>
      </c>
      <c r="N37" s="30">
        <v>11669453.240000088</v>
      </c>
      <c r="O37" s="30">
        <v>1154545.3599999999</v>
      </c>
      <c r="P37" s="30">
        <v>32799643.170000084</v>
      </c>
    </row>
    <row r="38" spans="2:16" ht="13.15" customHeight="1">
      <c r="B38" s="28" t="s">
        <v>12</v>
      </c>
      <c r="C38" s="30">
        <v>6826497.5299994648</v>
      </c>
      <c r="D38" s="30">
        <v>5668.94</v>
      </c>
      <c r="E38" s="30">
        <v>1150126.4600000049</v>
      </c>
      <c r="F38" s="30">
        <v>0</v>
      </c>
      <c r="G38" s="30">
        <v>27289.49</v>
      </c>
      <c r="H38" s="30">
        <v>0</v>
      </c>
      <c r="I38" s="30">
        <v>200508.59</v>
      </c>
      <c r="J38" s="30">
        <v>3935.79</v>
      </c>
      <c r="K38" s="30">
        <v>285696.85000000073</v>
      </c>
      <c r="L38" s="30">
        <v>524100.79000000923</v>
      </c>
      <c r="M38" s="30">
        <v>44289.98000000001</v>
      </c>
      <c r="N38" s="30">
        <v>6900215.4999992531</v>
      </c>
      <c r="O38" s="30">
        <v>534774.11000000266</v>
      </c>
      <c r="P38" s="30">
        <v>16503104.029998733</v>
      </c>
    </row>
    <row r="39" spans="2:16" ht="13.15" customHeight="1">
      <c r="B39" s="31" t="s">
        <v>495</v>
      </c>
      <c r="C39" s="30">
        <v>31606961.799994461</v>
      </c>
      <c r="D39" s="30">
        <v>3227.36</v>
      </c>
      <c r="E39" s="30">
        <v>3111422.1700000311</v>
      </c>
      <c r="F39" s="30">
        <v>574.83000000000004</v>
      </c>
      <c r="G39" s="30">
        <v>172311.53000000014</v>
      </c>
      <c r="H39" s="30">
        <v>650.06000000000006</v>
      </c>
      <c r="I39" s="30">
        <v>113.42</v>
      </c>
      <c r="J39" s="30">
        <v>1555.38</v>
      </c>
      <c r="K39" s="30">
        <v>477.24</v>
      </c>
      <c r="L39" s="30">
        <v>3872741.8099999344</v>
      </c>
      <c r="M39" s="30">
        <v>21211683.450003315</v>
      </c>
      <c r="N39" s="30">
        <v>31492719.179996632</v>
      </c>
      <c r="O39" s="30">
        <v>3021586.0600000434</v>
      </c>
      <c r="P39" s="30">
        <v>94496024.289994389</v>
      </c>
    </row>
    <row r="40" spans="2:16" ht="13.15" customHeight="1">
      <c r="B40" s="28" t="s">
        <v>501</v>
      </c>
      <c r="C40" s="30">
        <v>13688757.679998824</v>
      </c>
      <c r="D40" s="30">
        <v>138811.21999999991</v>
      </c>
      <c r="E40" s="30">
        <v>9150370.669999823</v>
      </c>
      <c r="F40" s="30">
        <v>149929.54</v>
      </c>
      <c r="G40" s="30">
        <v>7040646.6100001307</v>
      </c>
      <c r="H40" s="30">
        <v>553820.59999999974</v>
      </c>
      <c r="I40" s="30">
        <v>205438.57000000015</v>
      </c>
      <c r="J40" s="30">
        <v>478419.74000000214</v>
      </c>
      <c r="K40" s="30">
        <v>1680439.7400000053</v>
      </c>
      <c r="L40" s="30">
        <v>376165.94000000204</v>
      </c>
      <c r="M40" s="30">
        <v>66060.920000000013</v>
      </c>
      <c r="N40" s="30">
        <v>13386832.959996002</v>
      </c>
      <c r="O40" s="30">
        <v>1449617.9100000085</v>
      </c>
      <c r="P40" s="30">
        <v>48365312.099994838</v>
      </c>
    </row>
    <row r="41" spans="2:16" ht="13.15" customHeight="1">
      <c r="B41" s="28" t="s">
        <v>511</v>
      </c>
      <c r="C41" s="30">
        <v>3311679.7400000677</v>
      </c>
      <c r="D41" s="30">
        <v>6009.03</v>
      </c>
      <c r="E41" s="30">
        <v>1901088.280000024</v>
      </c>
      <c r="F41" s="30">
        <v>0</v>
      </c>
      <c r="G41" s="30">
        <v>420692.39000000077</v>
      </c>
      <c r="H41" s="30">
        <v>0</v>
      </c>
      <c r="I41" s="30">
        <v>28871.610000000004</v>
      </c>
      <c r="J41" s="30">
        <v>16282.550000000001</v>
      </c>
      <c r="K41" s="30">
        <v>102683.16999999994</v>
      </c>
      <c r="L41" s="30">
        <v>395546.99999999831</v>
      </c>
      <c r="M41" s="30">
        <v>42903.040000000001</v>
      </c>
      <c r="N41" s="30">
        <v>10683595.599999808</v>
      </c>
      <c r="O41" s="30">
        <v>1439626.760000013</v>
      </c>
      <c r="P41" s="30">
        <v>18348979.169999905</v>
      </c>
    </row>
    <row r="42" spans="2:16" ht="13.15" customHeight="1">
      <c r="B42" s="28" t="s">
        <v>9</v>
      </c>
      <c r="C42" s="30">
        <v>35717926.340000212</v>
      </c>
      <c r="D42" s="30">
        <v>775107.31999999972</v>
      </c>
      <c r="E42" s="30">
        <v>5537917.9599999851</v>
      </c>
      <c r="F42" s="30">
        <v>3825790.6699999953</v>
      </c>
      <c r="G42" s="30">
        <v>1248899.8599999994</v>
      </c>
      <c r="H42" s="30">
        <v>15538624.980000108</v>
      </c>
      <c r="I42" s="30">
        <v>710096.84999999928</v>
      </c>
      <c r="J42" s="30">
        <v>485319.29000000301</v>
      </c>
      <c r="K42" s="30">
        <v>809910.86999999837</v>
      </c>
      <c r="L42" s="30">
        <v>1050615.46</v>
      </c>
      <c r="M42" s="30">
        <v>85943.219999999987</v>
      </c>
      <c r="N42" s="30">
        <v>7656235.0600001095</v>
      </c>
      <c r="O42" s="30">
        <v>1711637.5299999998</v>
      </c>
      <c r="P42" s="30">
        <v>75154025.410000384</v>
      </c>
    </row>
    <row r="43" spans="2:16" ht="13.15" customHeight="1">
      <c r="B43" s="31" t="s">
        <v>497</v>
      </c>
      <c r="C43" s="30">
        <v>37990.229999999989</v>
      </c>
      <c r="D43" s="30">
        <v>0</v>
      </c>
      <c r="E43" s="30">
        <v>11591.591623617598</v>
      </c>
      <c r="F43" s="30">
        <v>673.05837638241587</v>
      </c>
      <c r="G43" s="30">
        <v>558.8048621244759</v>
      </c>
      <c r="H43" s="30">
        <v>388.17513787552411</v>
      </c>
      <c r="I43" s="30">
        <v>0</v>
      </c>
      <c r="J43" s="30">
        <v>210.33</v>
      </c>
      <c r="K43" s="30">
        <v>1522.2700000000002</v>
      </c>
      <c r="L43" s="30">
        <v>4434.76</v>
      </c>
      <c r="M43" s="30">
        <v>497.52</v>
      </c>
      <c r="N43" s="30">
        <v>43141.010000000068</v>
      </c>
      <c r="O43" s="30">
        <v>4255.88</v>
      </c>
      <c r="P43" s="30">
        <v>105263.63000000006</v>
      </c>
    </row>
    <row r="44" spans="2:16" ht="13.15" customHeight="1">
      <c r="B44" s="33" t="s">
        <v>512</v>
      </c>
      <c r="C44" s="40">
        <v>35886724.629994519</v>
      </c>
      <c r="D44" s="40">
        <v>4450.26</v>
      </c>
      <c r="E44" s="40">
        <v>3773329.7400000333</v>
      </c>
      <c r="F44" s="40">
        <v>423</v>
      </c>
      <c r="G44" s="40">
        <v>202957.97000000018</v>
      </c>
      <c r="H44" s="40">
        <v>785.71000000000015</v>
      </c>
      <c r="I44" s="40">
        <v>2517.6700000000005</v>
      </c>
      <c r="J44" s="40">
        <v>9117.3000000000029</v>
      </c>
      <c r="K44" s="40">
        <v>71146.230000000214</v>
      </c>
      <c r="L44" s="40">
        <v>4271187.8199999332</v>
      </c>
      <c r="M44" s="40">
        <v>21235010.460003316</v>
      </c>
      <c r="N44" s="40">
        <v>34955904.249996655</v>
      </c>
      <c r="O44" s="40">
        <v>3366934.2200000435</v>
      </c>
      <c r="P44" s="40">
        <v>103780489.25999449</v>
      </c>
    </row>
    <row r="45" spans="2:16" ht="13.15" customHeight="1">
      <c r="B45" s="35" t="s">
        <v>513</v>
      </c>
      <c r="C45" s="36">
        <v>168978852.0799875</v>
      </c>
      <c r="D45" s="36">
        <v>1206122.4299999997</v>
      </c>
      <c r="E45" s="36">
        <v>60215768.011624083</v>
      </c>
      <c r="F45" s="36">
        <v>4241499.118376377</v>
      </c>
      <c r="G45" s="36">
        <v>26922088.544861954</v>
      </c>
      <c r="H45" s="36">
        <v>16905311.375137981</v>
      </c>
      <c r="I45" s="36">
        <v>9830039.7999999523</v>
      </c>
      <c r="J45" s="36">
        <v>25221573.150000345</v>
      </c>
      <c r="K45" s="36">
        <v>26755964.090001486</v>
      </c>
      <c r="L45" s="36">
        <v>10208306.379999971</v>
      </c>
      <c r="M45" s="36">
        <v>22057014.670003314</v>
      </c>
      <c r="N45" s="36">
        <v>188053299.5999558</v>
      </c>
      <c r="O45" s="36">
        <v>19110003.13000039</v>
      </c>
      <c r="P45" s="36">
        <v>579705842.37994897</v>
      </c>
    </row>
    <row r="46" spans="2:16" ht="13.15" customHeight="1">
      <c r="B46" s="38" t="s">
        <v>544</v>
      </c>
      <c r="C46" s="30"/>
      <c r="D46" s="30"/>
      <c r="E46" s="30"/>
      <c r="F46" s="30"/>
      <c r="G46" s="30"/>
      <c r="H46" s="30"/>
      <c r="I46" s="30"/>
      <c r="J46" s="30"/>
      <c r="K46" s="30"/>
      <c r="L46" s="30"/>
      <c r="M46" s="30"/>
      <c r="N46" s="30"/>
      <c r="O46" s="30"/>
      <c r="P46" s="30"/>
    </row>
    <row r="47" spans="2:16" ht="13.15" customHeight="1">
      <c r="B47" s="31" t="s">
        <v>8</v>
      </c>
      <c r="C47" s="30">
        <v>235604188.26998833</v>
      </c>
      <c r="D47" s="30">
        <v>627924.51</v>
      </c>
      <c r="E47" s="30">
        <v>56838825.730002679</v>
      </c>
      <c r="F47" s="30">
        <v>79631.599999999962</v>
      </c>
      <c r="G47" s="30">
        <v>7081894.2699999874</v>
      </c>
      <c r="H47" s="30">
        <v>316400.92000000022</v>
      </c>
      <c r="I47" s="30">
        <v>3714071.2399999942</v>
      </c>
      <c r="J47" s="30">
        <v>668671.85000000079</v>
      </c>
      <c r="K47" s="30">
        <v>6010791.2699999567</v>
      </c>
      <c r="L47" s="30">
        <v>5832755.6900000069</v>
      </c>
      <c r="M47" s="30">
        <v>1281340.8299999991</v>
      </c>
      <c r="N47" s="30">
        <v>106948542.4600099</v>
      </c>
      <c r="O47" s="30">
        <v>14472983.630000111</v>
      </c>
      <c r="P47" s="30">
        <v>439478022.27000099</v>
      </c>
    </row>
    <row r="48" spans="2:16" ht="13.15" customHeight="1">
      <c r="B48" s="31" t="s">
        <v>497</v>
      </c>
      <c r="C48" s="30">
        <v>89566.200000000143</v>
      </c>
      <c r="D48" s="30">
        <v>12.36</v>
      </c>
      <c r="E48" s="30">
        <v>15167.605203923718</v>
      </c>
      <c r="F48" s="30">
        <v>17.934796076275703</v>
      </c>
      <c r="G48" s="30">
        <v>2163.0261495254913</v>
      </c>
      <c r="H48" s="30">
        <v>89.503850474508539</v>
      </c>
      <c r="I48" s="30">
        <v>157.04999999999998</v>
      </c>
      <c r="J48" s="30">
        <v>612.07999999999993</v>
      </c>
      <c r="K48" s="30">
        <v>7816.73</v>
      </c>
      <c r="L48" s="30">
        <v>101.43</v>
      </c>
      <c r="M48" s="30">
        <v>463.2</v>
      </c>
      <c r="N48" s="30">
        <v>33330.469999999987</v>
      </c>
      <c r="O48" s="30">
        <v>9003.3799999999992</v>
      </c>
      <c r="P48" s="30">
        <v>158500.97000000012</v>
      </c>
    </row>
    <row r="49" spans="2:16" ht="13.15" customHeight="1">
      <c r="B49" s="35" t="s">
        <v>514</v>
      </c>
      <c r="C49" s="36">
        <v>235693754.46998832</v>
      </c>
      <c r="D49" s="36">
        <v>627936.87</v>
      </c>
      <c r="E49" s="36">
        <v>56853993.335206605</v>
      </c>
      <c r="F49" s="36">
        <v>79649.534796076245</v>
      </c>
      <c r="G49" s="36">
        <v>7084057.2961495128</v>
      </c>
      <c r="H49" s="36">
        <v>316490.4238504747</v>
      </c>
      <c r="I49" s="36">
        <v>3714228.289999994</v>
      </c>
      <c r="J49" s="36">
        <v>669283.93000000075</v>
      </c>
      <c r="K49" s="36">
        <v>6018607.9999999572</v>
      </c>
      <c r="L49" s="36">
        <v>5832857.1200000066</v>
      </c>
      <c r="M49" s="36">
        <v>1281804.0299999991</v>
      </c>
      <c r="N49" s="36">
        <v>106981872.9300099</v>
      </c>
      <c r="O49" s="36">
        <v>14481987.010000112</v>
      </c>
      <c r="P49" s="36">
        <v>439636523.24000102</v>
      </c>
    </row>
    <row r="50" spans="2:16" ht="13.15" customHeight="1">
      <c r="B50" s="38" t="s">
        <v>545</v>
      </c>
      <c r="C50" s="30"/>
      <c r="D50" s="30"/>
      <c r="E50" s="30"/>
      <c r="F50" s="30"/>
      <c r="G50" s="30"/>
      <c r="H50" s="30"/>
      <c r="I50" s="30"/>
      <c r="J50" s="30"/>
      <c r="K50" s="30"/>
      <c r="L50" s="30"/>
      <c r="M50" s="30"/>
      <c r="N50" s="30"/>
      <c r="O50" s="30"/>
      <c r="P50" s="30"/>
    </row>
    <row r="51" spans="2:16" ht="13.15" customHeight="1">
      <c r="B51" s="31" t="s">
        <v>13</v>
      </c>
      <c r="C51" s="30">
        <v>7106506.5999998869</v>
      </c>
      <c r="D51" s="30">
        <v>9847.6900000000023</v>
      </c>
      <c r="E51" s="30">
        <v>3409467.16</v>
      </c>
      <c r="F51" s="30">
        <v>322.92999999999995</v>
      </c>
      <c r="G51" s="30">
        <v>665919.38000000117</v>
      </c>
      <c r="H51" s="30">
        <v>269.82</v>
      </c>
      <c r="I51" s="30">
        <v>4456.619999999999</v>
      </c>
      <c r="J51" s="30">
        <v>49023.560000000034</v>
      </c>
      <c r="K51" s="30">
        <v>249143.61999999985</v>
      </c>
      <c r="L51" s="30">
        <v>2138388.0499998713</v>
      </c>
      <c r="M51" s="30">
        <v>244108.78999999986</v>
      </c>
      <c r="N51" s="30">
        <v>78513331.419975445</v>
      </c>
      <c r="O51" s="30">
        <v>10780970.30000131</v>
      </c>
      <c r="P51" s="30">
        <v>103171755.93997653</v>
      </c>
    </row>
    <row r="52" spans="2:16" ht="13.15" customHeight="1">
      <c r="B52" s="31" t="s">
        <v>497</v>
      </c>
      <c r="C52" s="30">
        <v>0</v>
      </c>
      <c r="D52" s="30">
        <v>0</v>
      </c>
      <c r="E52" s="30">
        <v>0</v>
      </c>
      <c r="F52" s="30">
        <v>0</v>
      </c>
      <c r="G52" s="30">
        <v>0</v>
      </c>
      <c r="H52" s="30">
        <v>0</v>
      </c>
      <c r="I52" s="30">
        <v>0</v>
      </c>
      <c r="J52" s="30">
        <v>0</v>
      </c>
      <c r="K52" s="30">
        <v>0</v>
      </c>
      <c r="L52" s="30">
        <v>0</v>
      </c>
      <c r="M52" s="30">
        <v>0</v>
      </c>
      <c r="N52" s="30">
        <v>0</v>
      </c>
      <c r="O52" s="30">
        <v>327.60000000000002</v>
      </c>
      <c r="P52" s="30">
        <v>327.60000000000002</v>
      </c>
    </row>
    <row r="53" spans="2:16" ht="13.15" customHeight="1">
      <c r="B53" s="35" t="s">
        <v>515</v>
      </c>
      <c r="C53" s="36">
        <v>7106506.5999998869</v>
      </c>
      <c r="D53" s="36">
        <v>9847.6900000000023</v>
      </c>
      <c r="E53" s="36">
        <v>3409467.16</v>
      </c>
      <c r="F53" s="36">
        <v>322.92999999999995</v>
      </c>
      <c r="G53" s="36">
        <v>665919.38000000117</v>
      </c>
      <c r="H53" s="36">
        <v>269.82</v>
      </c>
      <c r="I53" s="36">
        <v>4456.619999999999</v>
      </c>
      <c r="J53" s="36">
        <v>49023.560000000034</v>
      </c>
      <c r="K53" s="36">
        <v>249143.61999999985</v>
      </c>
      <c r="L53" s="36">
        <v>2138388.0499998713</v>
      </c>
      <c r="M53" s="36">
        <v>244108.78999999986</v>
      </c>
      <c r="N53" s="36">
        <v>78513331.419975445</v>
      </c>
      <c r="O53" s="36">
        <v>10781297.90000131</v>
      </c>
      <c r="P53" s="36">
        <v>103172083.53997652</v>
      </c>
    </row>
    <row r="54" spans="2:16" ht="13.15" customHeight="1">
      <c r="B54" s="38" t="s">
        <v>546</v>
      </c>
      <c r="C54" s="30"/>
      <c r="D54" s="30"/>
      <c r="E54" s="30"/>
      <c r="F54" s="30"/>
      <c r="G54" s="30"/>
      <c r="H54" s="30"/>
      <c r="I54" s="30"/>
      <c r="J54" s="30"/>
      <c r="K54" s="30"/>
      <c r="L54" s="30"/>
      <c r="M54" s="30"/>
      <c r="N54" s="30"/>
      <c r="O54" s="30"/>
      <c r="P54" s="30"/>
    </row>
    <row r="55" spans="2:16" ht="13.15" customHeight="1">
      <c r="B55" s="31" t="s">
        <v>14</v>
      </c>
      <c r="C55" s="30">
        <v>7820391.7000001129</v>
      </c>
      <c r="D55" s="30">
        <v>4880.83</v>
      </c>
      <c r="E55" s="30">
        <v>1816406.6100000029</v>
      </c>
      <c r="F55" s="30">
        <v>81510.37</v>
      </c>
      <c r="G55" s="30">
        <v>535579.54999999981</v>
      </c>
      <c r="H55" s="30">
        <v>177573.87</v>
      </c>
      <c r="I55" s="30">
        <v>217569.88</v>
      </c>
      <c r="J55" s="30">
        <v>812699.34999999974</v>
      </c>
      <c r="K55" s="30">
        <v>570011.3600000001</v>
      </c>
      <c r="L55" s="30">
        <v>117548.15999999997</v>
      </c>
      <c r="M55" s="30">
        <v>71405.569999999992</v>
      </c>
      <c r="N55" s="30">
        <v>3314049.6200000276</v>
      </c>
      <c r="O55" s="30">
        <v>255458.61999999994</v>
      </c>
      <c r="P55" s="30">
        <v>15795085.490000138</v>
      </c>
    </row>
    <row r="56" spans="2:16" ht="13.15" customHeight="1">
      <c r="B56" s="31" t="s">
        <v>516</v>
      </c>
      <c r="C56" s="30">
        <v>10424394.789999839</v>
      </c>
      <c r="D56" s="30">
        <v>24419.26</v>
      </c>
      <c r="E56" s="30">
        <v>1509721.1500000018</v>
      </c>
      <c r="F56" s="30">
        <v>4922.18</v>
      </c>
      <c r="G56" s="30">
        <v>322710.50999999995</v>
      </c>
      <c r="H56" s="30">
        <v>9259.4</v>
      </c>
      <c r="I56" s="30">
        <v>185102.50000000012</v>
      </c>
      <c r="J56" s="30">
        <v>65216.08</v>
      </c>
      <c r="K56" s="30">
        <v>180112.39999999997</v>
      </c>
      <c r="L56" s="30">
        <v>47000.600000000006</v>
      </c>
      <c r="M56" s="30">
        <v>29414.690000000002</v>
      </c>
      <c r="N56" s="30">
        <v>1921680.4200000013</v>
      </c>
      <c r="O56" s="30">
        <v>83813.589999999982</v>
      </c>
      <c r="P56" s="30">
        <v>14807767.569999846</v>
      </c>
    </row>
    <row r="57" spans="2:16" ht="13.15" customHeight="1">
      <c r="B57" s="28" t="s">
        <v>517</v>
      </c>
      <c r="C57" s="30">
        <v>18132297.500000142</v>
      </c>
      <c r="D57" s="30">
        <v>17911.399999999998</v>
      </c>
      <c r="E57" s="30">
        <v>1974646.4199999867</v>
      </c>
      <c r="F57" s="30">
        <v>1065.58</v>
      </c>
      <c r="G57" s="30">
        <v>240410.75999999989</v>
      </c>
      <c r="H57" s="30">
        <v>5023.2099999999991</v>
      </c>
      <c r="I57" s="30">
        <v>614868.65000000095</v>
      </c>
      <c r="J57" s="30">
        <v>160036.81000000003</v>
      </c>
      <c r="K57" s="30">
        <v>570150.59000000055</v>
      </c>
      <c r="L57" s="30">
        <v>415579.68000000081</v>
      </c>
      <c r="M57" s="30">
        <v>20158.379999999994</v>
      </c>
      <c r="N57" s="30">
        <v>5095626.4399999911</v>
      </c>
      <c r="O57" s="30">
        <v>838681.45000000205</v>
      </c>
      <c r="P57" s="30">
        <v>28086456.870000109</v>
      </c>
    </row>
    <row r="58" spans="2:16" ht="13.15" customHeight="1">
      <c r="B58" s="28" t="s">
        <v>518</v>
      </c>
      <c r="C58" s="30">
        <v>1190183.0600000946</v>
      </c>
      <c r="D58" s="30">
        <v>1941.9199999999998</v>
      </c>
      <c r="E58" s="30">
        <v>722302.12000001618</v>
      </c>
      <c r="F58" s="30">
        <v>0</v>
      </c>
      <c r="G58" s="30">
        <v>167826.76999999944</v>
      </c>
      <c r="H58" s="30">
        <v>104.68</v>
      </c>
      <c r="I58" s="30">
        <v>947.21999999999991</v>
      </c>
      <c r="J58" s="30">
        <v>0</v>
      </c>
      <c r="K58" s="30">
        <v>1567.9299999999998</v>
      </c>
      <c r="L58" s="30">
        <v>155180.43999999925</v>
      </c>
      <c r="M58" s="30">
        <v>19245.039999999983</v>
      </c>
      <c r="N58" s="30">
        <v>3960058.720000363</v>
      </c>
      <c r="O58" s="30">
        <v>580548.45999999042</v>
      </c>
      <c r="P58" s="30">
        <v>6799906.3600004604</v>
      </c>
    </row>
    <row r="59" spans="2:16" ht="13.15" customHeight="1">
      <c r="B59" s="28" t="s">
        <v>9</v>
      </c>
      <c r="C59" s="30">
        <v>9267977.4799998812</v>
      </c>
      <c r="D59" s="30">
        <v>495.59000000000009</v>
      </c>
      <c r="E59" s="30">
        <v>176808.39000000004</v>
      </c>
      <c r="F59" s="30">
        <v>0</v>
      </c>
      <c r="G59" s="30">
        <v>2135.83</v>
      </c>
      <c r="H59" s="30">
        <v>0</v>
      </c>
      <c r="I59" s="30">
        <v>584434.4600000002</v>
      </c>
      <c r="J59" s="30">
        <v>8613.83</v>
      </c>
      <c r="K59" s="30">
        <v>7571.3899999999994</v>
      </c>
      <c r="L59" s="30">
        <v>222949.67999999996</v>
      </c>
      <c r="M59" s="30">
        <v>2347.2899999999995</v>
      </c>
      <c r="N59" s="30">
        <v>888668.05999998737</v>
      </c>
      <c r="O59" s="30">
        <v>81047.300000000148</v>
      </c>
      <c r="P59" s="30">
        <v>11243049.299999865</v>
      </c>
    </row>
    <row r="60" spans="2:16" ht="13.15" customHeight="1">
      <c r="B60" s="31" t="s">
        <v>497</v>
      </c>
      <c r="C60" s="30">
        <v>12273.91</v>
      </c>
      <c r="D60" s="30">
        <v>0</v>
      </c>
      <c r="E60" s="30">
        <v>393.72066590933576</v>
      </c>
      <c r="F60" s="30">
        <v>4.12933409066415</v>
      </c>
      <c r="G60" s="30">
        <v>0</v>
      </c>
      <c r="H60" s="30">
        <v>0</v>
      </c>
      <c r="I60" s="30">
        <v>0</v>
      </c>
      <c r="J60" s="30">
        <v>0</v>
      </c>
      <c r="K60" s="30">
        <v>0</v>
      </c>
      <c r="L60" s="30">
        <v>36.9</v>
      </c>
      <c r="M60" s="30">
        <v>0</v>
      </c>
      <c r="N60" s="30">
        <v>12364.05999999997</v>
      </c>
      <c r="O60" s="30">
        <v>0</v>
      </c>
      <c r="P60" s="30">
        <v>25072.719999999968</v>
      </c>
    </row>
    <row r="61" spans="2:16" ht="13.15" customHeight="1">
      <c r="B61" s="39" t="s">
        <v>519</v>
      </c>
      <c r="C61" s="40">
        <v>580791.73999997729</v>
      </c>
      <c r="D61" s="40">
        <v>159.61000000000001</v>
      </c>
      <c r="E61" s="40">
        <v>61515.170000000107</v>
      </c>
      <c r="F61" s="40">
        <v>0</v>
      </c>
      <c r="G61" s="40">
        <v>2045.4199999999998</v>
      </c>
      <c r="H61" s="40">
        <v>0</v>
      </c>
      <c r="I61" s="40">
        <v>0</v>
      </c>
      <c r="J61" s="40">
        <v>0</v>
      </c>
      <c r="K61" s="40">
        <v>0</v>
      </c>
      <c r="L61" s="40">
        <v>26481.830000000115</v>
      </c>
      <c r="M61" s="40">
        <v>2310.9899999999998</v>
      </c>
      <c r="N61" s="40">
        <v>450589.9699999888</v>
      </c>
      <c r="O61" s="40">
        <v>52849.350000000144</v>
      </c>
      <c r="P61" s="40">
        <v>1176744.0799999663</v>
      </c>
    </row>
    <row r="62" spans="2:16" ht="13.15" customHeight="1">
      <c r="B62" s="35" t="s">
        <v>520</v>
      </c>
      <c r="C62" s="36">
        <v>46847518.440000057</v>
      </c>
      <c r="D62" s="36">
        <v>49648.999999999985</v>
      </c>
      <c r="E62" s="36">
        <v>6200278.4106659163</v>
      </c>
      <c r="F62" s="36">
        <v>87502.259334090661</v>
      </c>
      <c r="G62" s="36">
        <v>1268663.4199999995</v>
      </c>
      <c r="H62" s="36">
        <v>191961.15999999997</v>
      </c>
      <c r="I62" s="36">
        <v>1602922.7100000014</v>
      </c>
      <c r="J62" s="36">
        <v>1046566.0699999997</v>
      </c>
      <c r="K62" s="36">
        <v>1329413.6700000004</v>
      </c>
      <c r="L62" s="36">
        <v>958295.46</v>
      </c>
      <c r="M62" s="36">
        <v>142570.96999999997</v>
      </c>
      <c r="N62" s="36">
        <v>15192447.320000371</v>
      </c>
      <c r="O62" s="36">
        <v>1839549.4199999925</v>
      </c>
      <c r="P62" s="36">
        <v>76757338.31000042</v>
      </c>
    </row>
    <row r="63" spans="2:16" ht="13.15" customHeight="1">
      <c r="B63" s="38" t="s">
        <v>521</v>
      </c>
      <c r="C63" s="40">
        <v>49427679.129994914</v>
      </c>
      <c r="D63" s="40">
        <v>4609.87</v>
      </c>
      <c r="E63" s="40">
        <v>4014542.8100000331</v>
      </c>
      <c r="F63" s="40">
        <v>423</v>
      </c>
      <c r="G63" s="40">
        <v>230427.60000000018</v>
      </c>
      <c r="H63" s="40">
        <v>785.71000000000015</v>
      </c>
      <c r="I63" s="40">
        <v>2517.6700000000005</v>
      </c>
      <c r="J63" s="40">
        <v>9117.3000000000029</v>
      </c>
      <c r="K63" s="40">
        <v>71146.230000000214</v>
      </c>
      <c r="L63" s="40">
        <v>26307902.449999977</v>
      </c>
      <c r="M63" s="40">
        <v>23559395.340003315</v>
      </c>
      <c r="N63" s="40">
        <v>75157132.309995189</v>
      </c>
      <c r="O63" s="40">
        <v>6922624.67000004</v>
      </c>
      <c r="P63" s="40">
        <v>185708304.08999345</v>
      </c>
    </row>
    <row r="64" spans="2:16" ht="13.15" customHeight="1">
      <c r="B64" s="38" t="s">
        <v>522</v>
      </c>
      <c r="C64" s="40">
        <v>762596920.98997355</v>
      </c>
      <c r="D64" s="40">
        <v>4000066.43</v>
      </c>
      <c r="E64" s="40">
        <v>203690240.54638532</v>
      </c>
      <c r="F64" s="40">
        <v>20564490.053616416</v>
      </c>
      <c r="G64" s="40">
        <v>56731972.507422969</v>
      </c>
      <c r="H64" s="40">
        <v>80130988.042577535</v>
      </c>
      <c r="I64" s="40">
        <v>42268598.449999936</v>
      </c>
      <c r="J64" s="40">
        <v>132449934.75000085</v>
      </c>
      <c r="K64" s="40">
        <v>58056583.220001563</v>
      </c>
      <c r="L64" s="40">
        <v>45845369.259999894</v>
      </c>
      <c r="M64" s="40">
        <v>27984850.380003307</v>
      </c>
      <c r="N64" s="40">
        <v>556203188.58993649</v>
      </c>
      <c r="O64" s="40">
        <v>60733272.930001788</v>
      </c>
      <c r="P64" s="40">
        <v>2051256476.1499193</v>
      </c>
    </row>
    <row r="65" spans="2:16" ht="13.15" customHeight="1">
      <c r="B65" s="41"/>
      <c r="C65" s="41"/>
      <c r="D65" s="41"/>
      <c r="E65" s="41"/>
      <c r="F65" s="41"/>
      <c r="G65" s="41"/>
      <c r="H65" s="41"/>
      <c r="I65" s="41"/>
      <c r="J65" s="41"/>
      <c r="K65" s="41"/>
      <c r="L65" s="41"/>
      <c r="M65" s="41"/>
      <c r="N65" s="41"/>
      <c r="O65" s="41"/>
      <c r="P65" s="41"/>
    </row>
  </sheetData>
  <printOptions horizontalCentered="1"/>
  <pageMargins left="0.7" right="0.7" top="0.75" bottom="0.75" header="0.3" footer="0.3"/>
  <pageSetup scale="52" orientation="landscape" useFirstPageNumber="1" r:id="rId1"/>
  <headerFooter scaleWithDoc="0">
    <oddFooter>&amp;L&amp;D&amp;CMilliman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2:P65"/>
  <sheetViews>
    <sheetView view="pageBreakPreview" zoomScaleNormal="100" zoomScaleSheetLayoutView="100" workbookViewId="0"/>
  </sheetViews>
  <sheetFormatPr defaultRowHeight="12.75"/>
  <cols>
    <col min="2" max="2" width="33.28515625" bestFit="1" customWidth="1"/>
    <col min="3" max="6" width="13.5703125" customWidth="1"/>
    <col min="7" max="7" width="18.42578125" customWidth="1"/>
    <col min="8" max="8" width="17.28515625" customWidth="1"/>
    <col min="9" max="10" width="14.28515625" customWidth="1"/>
    <col min="11" max="16" width="13.5703125" customWidth="1"/>
  </cols>
  <sheetData>
    <row r="2" spans="2:16" ht="13.15" customHeight="1">
      <c r="B2" s="22" t="s">
        <v>734</v>
      </c>
      <c r="C2" s="22"/>
      <c r="D2" s="22"/>
      <c r="E2" s="22"/>
      <c r="F2" s="22"/>
      <c r="G2" s="22"/>
      <c r="H2" s="22"/>
      <c r="I2" s="22"/>
      <c r="J2" s="22"/>
      <c r="K2" s="22"/>
      <c r="L2" s="22"/>
      <c r="M2" s="22"/>
      <c r="N2" s="22"/>
      <c r="O2" s="22"/>
      <c r="P2" s="22"/>
    </row>
    <row r="3" spans="2:16" ht="13.15" customHeight="1">
      <c r="B3" s="22" t="s">
        <v>1</v>
      </c>
      <c r="C3" s="22"/>
      <c r="D3" s="22"/>
      <c r="E3" s="22"/>
      <c r="F3" s="22"/>
      <c r="G3" s="22"/>
      <c r="H3" s="22"/>
      <c r="I3" s="22"/>
      <c r="J3" s="22"/>
      <c r="K3" s="22"/>
      <c r="L3" s="22"/>
      <c r="M3" s="22"/>
      <c r="N3" s="22"/>
      <c r="O3" s="22"/>
      <c r="P3" s="22"/>
    </row>
    <row r="4" spans="2:16" ht="13.15" customHeight="1">
      <c r="B4" s="22" t="s">
        <v>732</v>
      </c>
      <c r="C4" s="22"/>
      <c r="D4" s="22"/>
      <c r="E4" s="22"/>
      <c r="F4" s="22"/>
      <c r="G4" s="22"/>
      <c r="H4" s="22"/>
      <c r="I4" s="22"/>
      <c r="J4" s="22"/>
      <c r="K4" s="22"/>
      <c r="L4" s="22"/>
      <c r="M4" s="22"/>
      <c r="N4" s="22"/>
      <c r="O4" s="22"/>
      <c r="P4" s="22"/>
    </row>
    <row r="5" spans="2:16" ht="13.15" customHeight="1">
      <c r="B5" s="22" t="s">
        <v>548</v>
      </c>
      <c r="C5" s="22"/>
      <c r="D5" s="22"/>
      <c r="E5" s="22"/>
      <c r="F5" s="22"/>
      <c r="G5" s="22"/>
      <c r="H5" s="22"/>
      <c r="I5" s="22"/>
      <c r="J5" s="22"/>
      <c r="K5" s="22"/>
      <c r="L5" s="22"/>
      <c r="M5" s="22"/>
      <c r="N5" s="22"/>
      <c r="O5" s="22"/>
      <c r="P5" s="22"/>
    </row>
    <row r="6" spans="2:16" ht="13.15" customHeight="1">
      <c r="B6" s="167"/>
      <c r="C6" s="167"/>
      <c r="D6" s="167"/>
      <c r="E6" s="167"/>
      <c r="F6" s="167"/>
      <c r="G6" s="167"/>
      <c r="H6" s="167"/>
      <c r="I6" s="167"/>
      <c r="J6" s="167"/>
      <c r="K6" s="167"/>
      <c r="L6" s="167"/>
      <c r="M6" s="167"/>
      <c r="N6" s="167"/>
      <c r="O6" s="167"/>
      <c r="P6" s="167"/>
    </row>
    <row r="7" spans="2:16" ht="13.15" customHeight="1">
      <c r="B7" s="23" t="s">
        <v>492</v>
      </c>
      <c r="C7" s="42">
        <v>764943</v>
      </c>
      <c r="D7" s="42">
        <v>1190</v>
      </c>
      <c r="E7" s="42">
        <v>494459</v>
      </c>
      <c r="F7" s="42">
        <v>494459</v>
      </c>
      <c r="G7" s="42">
        <v>137293</v>
      </c>
      <c r="H7" s="42">
        <v>137293</v>
      </c>
      <c r="I7" s="42">
        <v>6339</v>
      </c>
      <c r="J7" s="42">
        <v>75333</v>
      </c>
      <c r="K7" s="42">
        <v>252819</v>
      </c>
      <c r="L7" s="42">
        <v>78894</v>
      </c>
      <c r="M7" s="42">
        <v>7783</v>
      </c>
      <c r="N7" s="42">
        <v>3073512</v>
      </c>
      <c r="O7" s="42">
        <v>332614</v>
      </c>
      <c r="P7" s="42">
        <v>5225179</v>
      </c>
    </row>
    <row r="8" spans="2:16" ht="13.15" customHeight="1">
      <c r="B8" s="24"/>
      <c r="C8" s="24"/>
      <c r="D8" s="24"/>
      <c r="E8" s="24"/>
      <c r="F8" s="24"/>
      <c r="G8" s="24"/>
      <c r="H8" s="24"/>
      <c r="I8" s="24"/>
      <c r="J8" s="24"/>
      <c r="K8" s="24"/>
      <c r="L8" s="24"/>
      <c r="M8" s="24"/>
      <c r="N8" s="24"/>
      <c r="O8" s="24"/>
      <c r="P8" s="24"/>
    </row>
    <row r="9" spans="2:16" ht="13.15" customHeight="1">
      <c r="B9" s="26"/>
      <c r="C9" s="43" t="s">
        <v>525</v>
      </c>
      <c r="D9" s="43"/>
      <c r="E9" s="43"/>
      <c r="F9" s="43"/>
      <c r="G9" s="43"/>
      <c r="H9" s="43"/>
      <c r="I9" s="43"/>
      <c r="J9" s="43"/>
      <c r="K9" s="43"/>
      <c r="L9" s="43"/>
      <c r="M9" s="43"/>
      <c r="N9" s="43"/>
      <c r="O9" s="43"/>
      <c r="P9" s="43"/>
    </row>
    <row r="10" spans="2:16" ht="39.6" customHeight="1">
      <c r="B10" s="25" t="s">
        <v>526</v>
      </c>
      <c r="C10" s="44" t="s">
        <v>527</v>
      </c>
      <c r="D10" s="44" t="s">
        <v>528</v>
      </c>
      <c r="E10" s="44" t="s">
        <v>529</v>
      </c>
      <c r="F10" s="44" t="s">
        <v>530</v>
      </c>
      <c r="G10" s="44" t="s">
        <v>531</v>
      </c>
      <c r="H10" s="44" t="s">
        <v>532</v>
      </c>
      <c r="I10" s="44" t="s">
        <v>533</v>
      </c>
      <c r="J10" s="44" t="s">
        <v>534</v>
      </c>
      <c r="K10" s="44" t="s">
        <v>535</v>
      </c>
      <c r="L10" s="44" t="s">
        <v>536</v>
      </c>
      <c r="M10" s="44" t="s">
        <v>537</v>
      </c>
      <c r="N10" s="44" t="s">
        <v>538</v>
      </c>
      <c r="O10" s="44" t="s">
        <v>539</v>
      </c>
      <c r="P10" s="44" t="s">
        <v>540</v>
      </c>
    </row>
    <row r="11" spans="2:16" ht="13.15" customHeight="1">
      <c r="B11" s="27" t="s">
        <v>541</v>
      </c>
      <c r="C11" s="29"/>
      <c r="D11" s="41"/>
      <c r="E11" s="41"/>
      <c r="F11" s="41"/>
      <c r="G11" s="41"/>
      <c r="H11" s="41"/>
      <c r="I11" s="41"/>
      <c r="J11" s="41"/>
      <c r="K11" s="41"/>
      <c r="L11" s="41"/>
      <c r="M11" s="41"/>
      <c r="N11" s="41"/>
      <c r="O11" s="41"/>
      <c r="P11" s="41"/>
    </row>
    <row r="12" spans="2:16" ht="13.15" customHeight="1">
      <c r="B12" s="28" t="s">
        <v>493</v>
      </c>
      <c r="C12" s="29">
        <v>65.888811859184287</v>
      </c>
      <c r="D12" s="29">
        <v>80.588789915966387</v>
      </c>
      <c r="E12" s="29">
        <v>11.899795068954154</v>
      </c>
      <c r="F12" s="29">
        <v>9.6551180178740814E-3</v>
      </c>
      <c r="G12" s="29">
        <v>2.1392089181531468</v>
      </c>
      <c r="H12" s="29">
        <v>0</v>
      </c>
      <c r="I12" s="29">
        <v>224.00831361413466</v>
      </c>
      <c r="J12" s="29">
        <v>33.520907835875377</v>
      </c>
      <c r="K12" s="29">
        <v>16.631382767909056</v>
      </c>
      <c r="L12" s="29">
        <v>4.8658862524399824</v>
      </c>
      <c r="M12" s="29">
        <v>9.1677964795066167</v>
      </c>
      <c r="N12" s="29">
        <v>3.0068051759680792</v>
      </c>
      <c r="O12" s="29">
        <v>2.0608457551395913</v>
      </c>
      <c r="P12" s="29">
        <v>14.394076882342212</v>
      </c>
    </row>
    <row r="13" spans="2:16" ht="13.15" customHeight="1">
      <c r="B13" s="28" t="s">
        <v>4</v>
      </c>
      <c r="C13" s="29">
        <v>90.281414131510473</v>
      </c>
      <c r="D13" s="29">
        <v>124.64828571428573</v>
      </c>
      <c r="E13" s="29">
        <v>22.112564540234878</v>
      </c>
      <c r="F13" s="29">
        <v>0</v>
      </c>
      <c r="G13" s="29">
        <v>3.1951384265767375</v>
      </c>
      <c r="H13" s="29">
        <v>8.7368766069646678E-2</v>
      </c>
      <c r="I13" s="29">
        <v>756.21770784035323</v>
      </c>
      <c r="J13" s="29">
        <v>77.738480612746073</v>
      </c>
      <c r="K13" s="29">
        <v>16.953559265719747</v>
      </c>
      <c r="L13" s="29">
        <v>8.1620296854006646</v>
      </c>
      <c r="M13" s="29">
        <v>67.422842091738403</v>
      </c>
      <c r="N13" s="29">
        <v>4.6486990615296113</v>
      </c>
      <c r="O13" s="29">
        <v>3.8875369948348535</v>
      </c>
      <c r="P13" s="29">
        <v>21.487986666102746</v>
      </c>
    </row>
    <row r="14" spans="2:16" ht="13.15" customHeight="1">
      <c r="B14" s="28" t="s">
        <v>494</v>
      </c>
      <c r="C14" s="29">
        <v>2.9248151300162237</v>
      </c>
      <c r="D14" s="29">
        <v>0</v>
      </c>
      <c r="E14" s="29">
        <v>3.6884934645744134</v>
      </c>
      <c r="F14" s="29">
        <v>32.505424575141667</v>
      </c>
      <c r="G14" s="29">
        <v>29.093628735623813</v>
      </c>
      <c r="H14" s="29">
        <v>455.09733365867515</v>
      </c>
      <c r="I14" s="29">
        <v>3070.3309512541409</v>
      </c>
      <c r="J14" s="29">
        <v>1233.6146468347272</v>
      </c>
      <c r="K14" s="29">
        <v>2.1748838101566728</v>
      </c>
      <c r="L14" s="29">
        <v>0.93425494967931655</v>
      </c>
      <c r="M14" s="29">
        <v>3.5285134266992162</v>
      </c>
      <c r="N14" s="29">
        <v>1.23781152635812</v>
      </c>
      <c r="O14" s="29">
        <v>1.1460017317370885</v>
      </c>
      <c r="P14" s="29">
        <v>39.011314550181147</v>
      </c>
    </row>
    <row r="15" spans="2:16" ht="13.15" customHeight="1">
      <c r="B15" s="28" t="s">
        <v>495</v>
      </c>
      <c r="C15" s="29">
        <v>34.077108503509415</v>
      </c>
      <c r="D15" s="29">
        <v>0</v>
      </c>
      <c r="E15" s="29">
        <v>6.3028641808522039</v>
      </c>
      <c r="F15" s="29">
        <v>0</v>
      </c>
      <c r="G15" s="29">
        <v>1.0614404958737882</v>
      </c>
      <c r="H15" s="29">
        <v>0</v>
      </c>
      <c r="I15" s="29">
        <v>1.8123757690487459</v>
      </c>
      <c r="J15" s="29">
        <v>0</v>
      </c>
      <c r="K15" s="29">
        <v>4.1874423995032016E-2</v>
      </c>
      <c r="L15" s="29">
        <v>281.39822103075079</v>
      </c>
      <c r="M15" s="29">
        <v>413.19166388282156</v>
      </c>
      <c r="N15" s="29">
        <v>9.8347524037648171</v>
      </c>
      <c r="O15" s="29">
        <v>9.2804888850138596</v>
      </c>
      <c r="P15" s="29">
        <v>16.857204166594101</v>
      </c>
    </row>
    <row r="16" spans="2:16" ht="13.15" customHeight="1">
      <c r="B16" s="28" t="s">
        <v>496</v>
      </c>
      <c r="C16" s="29">
        <v>0</v>
      </c>
      <c r="D16" s="29">
        <v>0</v>
      </c>
      <c r="E16" s="29">
        <v>0</v>
      </c>
      <c r="F16" s="29">
        <v>0</v>
      </c>
      <c r="G16" s="29">
        <v>0</v>
      </c>
      <c r="H16" s="29">
        <v>0</v>
      </c>
      <c r="I16" s="29">
        <v>0</v>
      </c>
      <c r="J16" s="29">
        <v>0</v>
      </c>
      <c r="K16" s="29">
        <v>0</v>
      </c>
      <c r="L16" s="29">
        <v>0</v>
      </c>
      <c r="M16" s="29">
        <v>0</v>
      </c>
      <c r="N16" s="29">
        <v>0</v>
      </c>
      <c r="O16" s="29">
        <v>0</v>
      </c>
      <c r="P16" s="29">
        <v>0</v>
      </c>
    </row>
    <row r="17" spans="2:16" ht="13.15" customHeight="1">
      <c r="B17" s="31" t="s">
        <v>497</v>
      </c>
      <c r="C17" s="29">
        <v>1.1777217387439326E-3</v>
      </c>
      <c r="D17" s="29">
        <v>0</v>
      </c>
      <c r="E17" s="29">
        <v>5.9832988031887246E-2</v>
      </c>
      <c r="F17" s="29">
        <v>3.7444966257548278E-2</v>
      </c>
      <c r="G17" s="29">
        <v>9.6607650686840515E-3</v>
      </c>
      <c r="H17" s="29">
        <v>0.11927712688502079</v>
      </c>
      <c r="I17" s="29">
        <v>0</v>
      </c>
      <c r="J17" s="29">
        <v>2.2435329802344257</v>
      </c>
      <c r="K17" s="29">
        <v>0</v>
      </c>
      <c r="L17" s="29">
        <v>0.33028100996273485</v>
      </c>
      <c r="M17" s="29">
        <v>0</v>
      </c>
      <c r="N17" s="29">
        <v>2.1850410865485478E-3</v>
      </c>
      <c r="O17" s="29">
        <v>0</v>
      </c>
      <c r="P17" s="29">
        <v>5.138352772220818E-2</v>
      </c>
    </row>
    <row r="18" spans="2:16" ht="13.15" customHeight="1">
      <c r="B18" s="33" t="s">
        <v>498</v>
      </c>
      <c r="C18" s="34">
        <v>9.0485966143882557</v>
      </c>
      <c r="D18" s="34">
        <v>0</v>
      </c>
      <c r="E18" s="34">
        <v>0.36143955312776183</v>
      </c>
      <c r="F18" s="34">
        <v>0</v>
      </c>
      <c r="G18" s="34">
        <v>0.18518212873198195</v>
      </c>
      <c r="H18" s="34">
        <v>0</v>
      </c>
      <c r="I18" s="34">
        <v>0</v>
      </c>
      <c r="J18" s="34">
        <v>0</v>
      </c>
      <c r="K18" s="34">
        <v>0</v>
      </c>
      <c r="L18" s="34">
        <v>266.90424683752946</v>
      </c>
      <c r="M18" s="34">
        <v>297.39829885648209</v>
      </c>
      <c r="N18" s="34">
        <v>8.0457671256855381</v>
      </c>
      <c r="O18" s="34">
        <v>7.7247850962376807</v>
      </c>
      <c r="P18" s="34">
        <v>11.061004796199331</v>
      </c>
    </row>
    <row r="19" spans="2:16" ht="13.15" customHeight="1">
      <c r="B19" s="35" t="s">
        <v>499</v>
      </c>
      <c r="C19" s="37">
        <v>193.17332734595911</v>
      </c>
      <c r="D19" s="37">
        <v>205.23707563025212</v>
      </c>
      <c r="E19" s="37">
        <v>44.063550242647537</v>
      </c>
      <c r="F19" s="37">
        <v>32.552524659417088</v>
      </c>
      <c r="G19" s="37">
        <v>35.499077341296172</v>
      </c>
      <c r="H19" s="37">
        <v>455.30397955162982</v>
      </c>
      <c r="I19" s="37">
        <v>4052.3693484776772</v>
      </c>
      <c r="J19" s="37">
        <v>1347.1175682635831</v>
      </c>
      <c r="K19" s="37">
        <v>35.801700267780511</v>
      </c>
      <c r="L19" s="37">
        <v>295.69067292823348</v>
      </c>
      <c r="M19" s="37">
        <v>493.3108158807658</v>
      </c>
      <c r="N19" s="37">
        <v>18.730253208707175</v>
      </c>
      <c r="O19" s="37">
        <v>16.374873366725392</v>
      </c>
      <c r="P19" s="37">
        <v>91.801965792942411</v>
      </c>
    </row>
    <row r="20" spans="2:16" ht="13.15" customHeight="1">
      <c r="B20" s="38" t="s">
        <v>542</v>
      </c>
      <c r="C20" s="29"/>
      <c r="D20" s="29"/>
      <c r="E20" s="29"/>
      <c r="F20" s="29"/>
      <c r="G20" s="29"/>
      <c r="H20" s="29"/>
      <c r="I20" s="29"/>
      <c r="J20" s="29"/>
      <c r="K20" s="29"/>
      <c r="L20" s="29"/>
      <c r="M20" s="29"/>
      <c r="N20" s="29"/>
      <c r="O20" s="29"/>
      <c r="P20" s="29"/>
    </row>
    <row r="21" spans="2:16" ht="13.15" customHeight="1">
      <c r="B21" s="28" t="s">
        <v>7</v>
      </c>
      <c r="C21" s="29">
        <v>31.598371185826327</v>
      </c>
      <c r="D21" s="29">
        <v>21.230260504201681</v>
      </c>
      <c r="E21" s="29">
        <v>32.81416070897739</v>
      </c>
      <c r="F21" s="29">
        <v>2.1886162452296347E-2</v>
      </c>
      <c r="G21" s="29">
        <v>34.555677274151023</v>
      </c>
      <c r="H21" s="29">
        <v>0.28127996329018967</v>
      </c>
      <c r="I21" s="29">
        <v>43.272243256034109</v>
      </c>
      <c r="J21" s="29">
        <v>19.94926207638083</v>
      </c>
      <c r="K21" s="29">
        <v>25.824599654298574</v>
      </c>
      <c r="L21" s="29">
        <v>8.5785770781047557</v>
      </c>
      <c r="M21" s="29">
        <v>23.336199408968284</v>
      </c>
      <c r="N21" s="29">
        <v>11.436532823037519</v>
      </c>
      <c r="O21" s="29">
        <v>8.0023145147227286</v>
      </c>
      <c r="P21" s="29">
        <v>17.643736742798591</v>
      </c>
    </row>
    <row r="22" spans="2:16" ht="13.15" customHeight="1">
      <c r="B22" s="28" t="s">
        <v>500</v>
      </c>
      <c r="C22" s="29">
        <v>2.263305893380291E-4</v>
      </c>
      <c r="D22" s="29">
        <v>0</v>
      </c>
      <c r="E22" s="29">
        <v>2.0745906131752076E-4</v>
      </c>
      <c r="F22" s="29">
        <v>0</v>
      </c>
      <c r="G22" s="29">
        <v>0</v>
      </c>
      <c r="H22" s="29">
        <v>0</v>
      </c>
      <c r="I22" s="29">
        <v>0</v>
      </c>
      <c r="J22" s="29">
        <v>0</v>
      </c>
      <c r="K22" s="29">
        <v>4.7277301152207707E-3</v>
      </c>
      <c r="L22" s="29">
        <v>0</v>
      </c>
      <c r="M22" s="29">
        <v>0</v>
      </c>
      <c r="N22" s="29">
        <v>7.063515613409025E-4</v>
      </c>
      <c r="O22" s="29">
        <v>5.7661433373219404E-4</v>
      </c>
      <c r="P22" s="29">
        <v>7.3370500800068288E-4</v>
      </c>
    </row>
    <row r="23" spans="2:16" ht="13.15" customHeight="1">
      <c r="B23" s="28" t="s">
        <v>501</v>
      </c>
      <c r="C23" s="29">
        <v>31.749322328599362</v>
      </c>
      <c r="D23" s="29">
        <v>332.99924369747902</v>
      </c>
      <c r="E23" s="29">
        <v>21.738628056115452</v>
      </c>
      <c r="F23" s="29">
        <v>1.1865028242988799E-2</v>
      </c>
      <c r="G23" s="29">
        <v>27.342901750271675</v>
      </c>
      <c r="H23" s="29">
        <v>0.20473665809618838</v>
      </c>
      <c r="I23" s="29">
        <v>29.48535731187885</v>
      </c>
      <c r="J23" s="29">
        <v>9.3866666666666578</v>
      </c>
      <c r="K23" s="29">
        <v>9.2828889442645313</v>
      </c>
      <c r="L23" s="29">
        <v>5.4062660024843625</v>
      </c>
      <c r="M23" s="29">
        <v>11.665010921238594</v>
      </c>
      <c r="N23" s="29">
        <v>4.9390472560370098</v>
      </c>
      <c r="O23" s="29">
        <v>4.6739309229316728</v>
      </c>
      <c r="P23" s="29">
        <v>11.427854756746409</v>
      </c>
    </row>
    <row r="24" spans="2:16" ht="13.15" customHeight="1">
      <c r="B24" s="28" t="s">
        <v>502</v>
      </c>
      <c r="C24" s="29">
        <v>7.8361876505836641</v>
      </c>
      <c r="D24" s="29">
        <v>0</v>
      </c>
      <c r="E24" s="29">
        <v>2.2666186680796586E-3</v>
      </c>
      <c r="F24" s="29">
        <v>0</v>
      </c>
      <c r="G24" s="29">
        <v>0</v>
      </c>
      <c r="H24" s="29">
        <v>0</v>
      </c>
      <c r="I24" s="29">
        <v>0</v>
      </c>
      <c r="J24" s="29">
        <v>0</v>
      </c>
      <c r="K24" s="29">
        <v>0</v>
      </c>
      <c r="L24" s="29">
        <v>12.052482191294525</v>
      </c>
      <c r="M24" s="29">
        <v>0.93329050494667865</v>
      </c>
      <c r="N24" s="29">
        <v>4.8642214866896696</v>
      </c>
      <c r="O24" s="29">
        <v>2.7909083502197616</v>
      </c>
      <c r="P24" s="29">
        <v>4.3696164801242121</v>
      </c>
    </row>
    <row r="25" spans="2:16" ht="13.15" customHeight="1">
      <c r="B25" s="31" t="s">
        <v>8</v>
      </c>
      <c r="C25" s="29">
        <v>47.111499079014578</v>
      </c>
      <c r="D25" s="29">
        <v>941.59005882352949</v>
      </c>
      <c r="E25" s="29">
        <v>12.06740095741012</v>
      </c>
      <c r="F25" s="29">
        <v>1.3392657429635219E-2</v>
      </c>
      <c r="G25" s="29">
        <v>11.984899302950661</v>
      </c>
      <c r="H25" s="29">
        <v>0.19683050119088377</v>
      </c>
      <c r="I25" s="29">
        <v>5.6592001893043067</v>
      </c>
      <c r="J25" s="29">
        <v>1.4247497112819081</v>
      </c>
      <c r="K25" s="29">
        <v>1.4744892591142267</v>
      </c>
      <c r="L25" s="29">
        <v>0.79259715567723787</v>
      </c>
      <c r="M25" s="29">
        <v>1.8751908004625468</v>
      </c>
      <c r="N25" s="29">
        <v>1.6640420925638322</v>
      </c>
      <c r="O25" s="29">
        <v>1.7789729836988213</v>
      </c>
      <c r="P25" s="29">
        <v>9.7802009538809571</v>
      </c>
    </row>
    <row r="26" spans="2:16" ht="13.15" customHeight="1">
      <c r="B26" s="28" t="s">
        <v>9</v>
      </c>
      <c r="C26" s="29">
        <v>85.832844303423002</v>
      </c>
      <c r="D26" s="29">
        <v>269.12020168067221</v>
      </c>
      <c r="E26" s="29">
        <v>45.01375909832668</v>
      </c>
      <c r="F26" s="29">
        <v>7.3418018480804273E-2</v>
      </c>
      <c r="G26" s="29">
        <v>41.803685402751952</v>
      </c>
      <c r="H26" s="29">
        <v>0.8220835002512874</v>
      </c>
      <c r="I26" s="29">
        <v>147.00119261713166</v>
      </c>
      <c r="J26" s="29">
        <v>22.085378386629987</v>
      </c>
      <c r="K26" s="29">
        <v>21.363359320304244</v>
      </c>
      <c r="L26" s="29">
        <v>16.002212589043609</v>
      </c>
      <c r="M26" s="29">
        <v>16.14300526789156</v>
      </c>
      <c r="N26" s="29">
        <v>12.84623196525664</v>
      </c>
      <c r="O26" s="29">
        <v>10.03343154527473</v>
      </c>
      <c r="P26" s="29">
        <v>28.004505805445646</v>
      </c>
    </row>
    <row r="27" spans="2:16" ht="13.15" customHeight="1">
      <c r="B27" s="31" t="s">
        <v>497</v>
      </c>
      <c r="C27" s="29">
        <v>7.4613742461856633E-2</v>
      </c>
      <c r="D27" s="29">
        <v>0</v>
      </c>
      <c r="E27" s="29">
        <v>4.7487475120978798E-2</v>
      </c>
      <c r="F27" s="29">
        <v>2.9366518065085256E-5</v>
      </c>
      <c r="G27" s="29">
        <v>0.25078679169970053</v>
      </c>
      <c r="H27" s="29">
        <v>2.1090587806589884E-3</v>
      </c>
      <c r="I27" s="29">
        <v>9.0029973181889895E-3</v>
      </c>
      <c r="J27" s="29">
        <v>3.7526714719976636E-4</v>
      </c>
      <c r="K27" s="29">
        <v>4.8505848057305819E-3</v>
      </c>
      <c r="L27" s="29">
        <v>1.3161964154435066E-3</v>
      </c>
      <c r="M27" s="29">
        <v>0</v>
      </c>
      <c r="N27" s="29">
        <v>4.5947144504397573E-3</v>
      </c>
      <c r="O27" s="29">
        <v>5.0671348770647058E-4</v>
      </c>
      <c r="P27" s="29">
        <v>2.5070369838047658E-2</v>
      </c>
    </row>
    <row r="28" spans="2:16" ht="13.15" customHeight="1">
      <c r="B28" s="33" t="s">
        <v>503</v>
      </c>
      <c r="C28" s="34">
        <v>7.8940550080207519</v>
      </c>
      <c r="D28" s="34">
        <v>0</v>
      </c>
      <c r="E28" s="34">
        <v>1.9837034010908891E-3</v>
      </c>
      <c r="F28" s="34">
        <v>0</v>
      </c>
      <c r="G28" s="34">
        <v>0</v>
      </c>
      <c r="H28" s="34">
        <v>0</v>
      </c>
      <c r="I28" s="34">
        <v>0</v>
      </c>
      <c r="J28" s="34">
        <v>0</v>
      </c>
      <c r="K28" s="34">
        <v>0</v>
      </c>
      <c r="L28" s="34">
        <v>12.080629071919159</v>
      </c>
      <c r="M28" s="34">
        <v>0.95373634845175381</v>
      </c>
      <c r="N28" s="34">
        <v>4.8875281046563472</v>
      </c>
      <c r="O28" s="34">
        <v>2.8064646406946063</v>
      </c>
      <c r="P28" s="34">
        <v>4.3932161501068103</v>
      </c>
    </row>
    <row r="29" spans="2:16" ht="13.15" customHeight="1">
      <c r="B29" s="35" t="s">
        <v>504</v>
      </c>
      <c r="C29" s="37">
        <v>204.20306462049814</v>
      </c>
      <c r="D29" s="37">
        <v>1564.9397647058825</v>
      </c>
      <c r="E29" s="37">
        <v>111.68391037368001</v>
      </c>
      <c r="F29" s="37">
        <v>0.12059123312378972</v>
      </c>
      <c r="G29" s="37">
        <v>115.93795052182502</v>
      </c>
      <c r="H29" s="37">
        <v>1.507039681609208</v>
      </c>
      <c r="I29" s="37">
        <v>225.42699637166712</v>
      </c>
      <c r="J29" s="37">
        <v>52.846432108106583</v>
      </c>
      <c r="K29" s="37">
        <v>57.954915492902536</v>
      </c>
      <c r="L29" s="37">
        <v>42.833451213019941</v>
      </c>
      <c r="M29" s="37">
        <v>53.952696903507658</v>
      </c>
      <c r="N29" s="37">
        <v>35.755376689596453</v>
      </c>
      <c r="O29" s="37">
        <v>27.280641644669153</v>
      </c>
      <c r="P29" s="37">
        <v>71.251718813841862</v>
      </c>
    </row>
    <row r="30" spans="2:16" ht="13.15" customHeight="1">
      <c r="B30" s="38" t="s">
        <v>543</v>
      </c>
      <c r="C30" s="29"/>
      <c r="D30" s="29"/>
      <c r="E30" s="29"/>
      <c r="F30" s="29"/>
      <c r="G30" s="29"/>
      <c r="H30" s="29"/>
      <c r="I30" s="29"/>
      <c r="J30" s="29"/>
      <c r="K30" s="29"/>
      <c r="L30" s="29"/>
      <c r="M30" s="29"/>
      <c r="N30" s="29"/>
      <c r="O30" s="29"/>
      <c r="P30" s="29"/>
    </row>
    <row r="31" spans="2:16" ht="13.15" customHeight="1">
      <c r="B31" s="28" t="s">
        <v>505</v>
      </c>
      <c r="C31" s="29">
        <v>16.575402598626969</v>
      </c>
      <c r="D31" s="29">
        <v>10.312630252100838</v>
      </c>
      <c r="E31" s="29">
        <v>3.3167430666647251</v>
      </c>
      <c r="F31" s="29">
        <v>9.3722148853595574E-2</v>
      </c>
      <c r="G31" s="29">
        <v>2.5701416678199185</v>
      </c>
      <c r="H31" s="29">
        <v>1.361313905297431</v>
      </c>
      <c r="I31" s="29">
        <v>1160.7350402271577</v>
      </c>
      <c r="J31" s="29">
        <v>155.58762613993929</v>
      </c>
      <c r="K31" s="29">
        <v>7.4434610136105075</v>
      </c>
      <c r="L31" s="29">
        <v>4.6562689177884486</v>
      </c>
      <c r="M31" s="29">
        <v>20.905512013362443</v>
      </c>
      <c r="N31" s="29">
        <v>0.86927463435964747</v>
      </c>
      <c r="O31" s="29">
        <v>0.62461565057393864</v>
      </c>
      <c r="P31" s="29">
        <v>7.518934453729047</v>
      </c>
    </row>
    <row r="32" spans="2:16" ht="13.15" customHeight="1">
      <c r="B32" s="28" t="s">
        <v>506</v>
      </c>
      <c r="C32" s="29">
        <v>6.4199976207377629</v>
      </c>
      <c r="D32" s="29">
        <v>23.433663865546222</v>
      </c>
      <c r="E32" s="29">
        <v>2.329823686089239</v>
      </c>
      <c r="F32" s="29">
        <v>7.0862538653356497E-2</v>
      </c>
      <c r="G32" s="29">
        <v>0.82445463352100978</v>
      </c>
      <c r="H32" s="29">
        <v>0.60776011886986225</v>
      </c>
      <c r="I32" s="29">
        <v>69.82225114371353</v>
      </c>
      <c r="J32" s="29">
        <v>6.4235108119947437</v>
      </c>
      <c r="K32" s="29">
        <v>1.3302593555072995</v>
      </c>
      <c r="L32" s="29">
        <v>0.52329125155271627</v>
      </c>
      <c r="M32" s="29">
        <v>3.3195310291661313</v>
      </c>
      <c r="N32" s="29">
        <v>0.44076069330459755</v>
      </c>
      <c r="O32" s="29">
        <v>0.41210159524253348</v>
      </c>
      <c r="P32" s="29">
        <v>1.7500237197615629</v>
      </c>
    </row>
    <row r="33" spans="2:16" ht="13.15" customHeight="1">
      <c r="B33" s="28" t="s">
        <v>507</v>
      </c>
      <c r="C33" s="29">
        <v>45.912218622815878</v>
      </c>
      <c r="D33" s="29">
        <v>103.80467226890752</v>
      </c>
      <c r="E33" s="29">
        <v>36.434186555408033</v>
      </c>
      <c r="F33" s="29">
        <v>8.82944794209429E-4</v>
      </c>
      <c r="G33" s="29">
        <v>10.284487628648213</v>
      </c>
      <c r="H33" s="29">
        <v>2.4577582251098018E-2</v>
      </c>
      <c r="I33" s="29">
        <v>67.492135983593528</v>
      </c>
      <c r="J33" s="29">
        <v>39.502252266602341</v>
      </c>
      <c r="K33" s="29">
        <v>36.970670914767751</v>
      </c>
      <c r="L33" s="29">
        <v>26.940950008873031</v>
      </c>
      <c r="M33" s="29">
        <v>30.947159193113173</v>
      </c>
      <c r="N33" s="29">
        <v>21.927092362080312</v>
      </c>
      <c r="O33" s="29">
        <v>20.353703091271925</v>
      </c>
      <c r="P33" s="29">
        <v>27.550206672337211</v>
      </c>
    </row>
    <row r="34" spans="2:16" ht="13.15" customHeight="1">
      <c r="B34" s="28" t="s">
        <v>508</v>
      </c>
      <c r="C34" s="29">
        <v>6.1289890227114654</v>
      </c>
      <c r="D34" s="29">
        <v>8.7041176470588244</v>
      </c>
      <c r="E34" s="29">
        <v>14.133381291471858</v>
      </c>
      <c r="F34" s="29">
        <v>0.32941685761610184</v>
      </c>
      <c r="G34" s="29">
        <v>101.84079173737706</v>
      </c>
      <c r="H34" s="29">
        <v>3.3980841703510021</v>
      </c>
      <c r="I34" s="29">
        <v>34.227283483199294</v>
      </c>
      <c r="J34" s="29">
        <v>109.78047150651568</v>
      </c>
      <c r="K34" s="29">
        <v>36.068366380694364</v>
      </c>
      <c r="L34" s="29">
        <v>9.0925952543919681</v>
      </c>
      <c r="M34" s="29">
        <v>9.2221816780161898</v>
      </c>
      <c r="N34" s="29">
        <v>6.9458876457945387</v>
      </c>
      <c r="O34" s="29">
        <v>4.7759618657062219</v>
      </c>
      <c r="P34" s="29">
        <v>12.943151314051043</v>
      </c>
    </row>
    <row r="35" spans="2:16" ht="13.15" customHeight="1">
      <c r="B35" s="28" t="s">
        <v>11</v>
      </c>
      <c r="C35" s="29">
        <v>0.40435967124347799</v>
      </c>
      <c r="D35" s="29">
        <v>0.27594117647058825</v>
      </c>
      <c r="E35" s="29">
        <v>0.99038019330217375</v>
      </c>
      <c r="F35" s="29">
        <v>0</v>
      </c>
      <c r="G35" s="29">
        <v>0.34196251811818523</v>
      </c>
      <c r="H35" s="29">
        <v>0</v>
      </c>
      <c r="I35" s="29">
        <v>0.24255876321186307</v>
      </c>
      <c r="J35" s="29">
        <v>3.5364846747109491E-2</v>
      </c>
      <c r="K35" s="29">
        <v>0.49426427602355893</v>
      </c>
      <c r="L35" s="29">
        <v>1.0432428321545328</v>
      </c>
      <c r="M35" s="29">
        <v>0.86311062572272901</v>
      </c>
      <c r="N35" s="29">
        <v>0.80852259890312106</v>
      </c>
      <c r="O35" s="29">
        <v>0.81740347670272617</v>
      </c>
      <c r="P35" s="29">
        <v>0.73133570926468339</v>
      </c>
    </row>
    <row r="36" spans="2:16" ht="13.15" customHeight="1">
      <c r="B36" s="28" t="s">
        <v>509</v>
      </c>
      <c r="C36" s="29">
        <v>11.100673488090411</v>
      </c>
      <c r="D36" s="29">
        <v>9.8571680672268904</v>
      </c>
      <c r="E36" s="29">
        <v>10.11588738398984</v>
      </c>
      <c r="F36" s="29">
        <v>3.5516857818342872E-2</v>
      </c>
      <c r="G36" s="29">
        <v>12.103489544259318</v>
      </c>
      <c r="H36" s="29">
        <v>0.49606935532037355</v>
      </c>
      <c r="I36" s="29">
        <v>16.961842561918289</v>
      </c>
      <c r="J36" s="29">
        <v>7.5545957282996286</v>
      </c>
      <c r="K36" s="29">
        <v>8.3457278131788133</v>
      </c>
      <c r="L36" s="29">
        <v>2.6481296423048506</v>
      </c>
      <c r="M36" s="29">
        <v>7.7341307978928455</v>
      </c>
      <c r="N36" s="29">
        <v>3.5686352648047399</v>
      </c>
      <c r="O36" s="29">
        <v>2.461636100705304</v>
      </c>
      <c r="P36" s="29">
        <v>5.7596344929046763</v>
      </c>
    </row>
    <row r="37" spans="2:16" ht="13.15" customHeight="1">
      <c r="B37" s="28" t="s">
        <v>510</v>
      </c>
      <c r="C37" s="29">
        <v>15.150954058014769</v>
      </c>
      <c r="D37" s="29">
        <v>76.635806722689082</v>
      </c>
      <c r="E37" s="29">
        <v>12.268099357075123</v>
      </c>
      <c r="F37" s="29">
        <v>4.589460400154512E-3</v>
      </c>
      <c r="G37" s="29">
        <v>3.226283350207221</v>
      </c>
      <c r="H37" s="29">
        <v>2.5297211074126136E-2</v>
      </c>
      <c r="I37" s="29">
        <v>20.610504811484461</v>
      </c>
      <c r="J37" s="29">
        <v>2.8324261611777048</v>
      </c>
      <c r="K37" s="29">
        <v>3.7833248687796406</v>
      </c>
      <c r="L37" s="29">
        <v>5.6025393566050639</v>
      </c>
      <c r="M37" s="29">
        <v>4.8236823846845693</v>
      </c>
      <c r="N37" s="29">
        <v>3.7967814148765608</v>
      </c>
      <c r="O37" s="29">
        <v>3.4711267715730543</v>
      </c>
      <c r="P37" s="29">
        <v>6.2772286212587325</v>
      </c>
    </row>
    <row r="38" spans="2:16" ht="13.15" customHeight="1">
      <c r="B38" s="28" t="s">
        <v>12</v>
      </c>
      <c r="C38" s="29">
        <v>8.9241911227365502</v>
      </c>
      <c r="D38" s="29">
        <v>4.76381512605042</v>
      </c>
      <c r="E38" s="29">
        <v>2.3260299842858658</v>
      </c>
      <c r="F38" s="29">
        <v>0</v>
      </c>
      <c r="G38" s="29">
        <v>0.19876825475443033</v>
      </c>
      <c r="H38" s="29">
        <v>0</v>
      </c>
      <c r="I38" s="29">
        <v>31.630949676605141</v>
      </c>
      <c r="J38" s="29">
        <v>5.2245231173589264E-2</v>
      </c>
      <c r="K38" s="29">
        <v>1.1300450124397325</v>
      </c>
      <c r="L38" s="29">
        <v>6.6431007427688957</v>
      </c>
      <c r="M38" s="29">
        <v>5.690605165103432</v>
      </c>
      <c r="N38" s="29">
        <v>2.2450589098071694</v>
      </c>
      <c r="O38" s="29">
        <v>1.6077919450173555</v>
      </c>
      <c r="P38" s="29">
        <v>3.1583806085875206</v>
      </c>
    </row>
    <row r="39" spans="2:16" ht="13.15" customHeight="1">
      <c r="B39" s="31" t="s">
        <v>495</v>
      </c>
      <c r="C39" s="29">
        <v>41.319368632688267</v>
      </c>
      <c r="D39" s="29">
        <v>2.7120672268907562</v>
      </c>
      <c r="E39" s="29">
        <v>6.2925786971215638</v>
      </c>
      <c r="F39" s="29">
        <v>1.1625433049049568E-3</v>
      </c>
      <c r="G39" s="29">
        <v>1.2550642057497479</v>
      </c>
      <c r="H39" s="29">
        <v>4.7348371730532518E-3</v>
      </c>
      <c r="I39" s="29">
        <v>1.7892412052374192E-2</v>
      </c>
      <c r="J39" s="29">
        <v>2.064672852534746E-2</v>
      </c>
      <c r="K39" s="29">
        <v>1.8876745814199092E-3</v>
      </c>
      <c r="L39" s="29">
        <v>49.087913022535737</v>
      </c>
      <c r="M39" s="29">
        <v>2725.3865411799197</v>
      </c>
      <c r="N39" s="29">
        <v>10.246492995633865</v>
      </c>
      <c r="O39" s="29">
        <v>9.084362233700455</v>
      </c>
      <c r="P39" s="29">
        <v>18.084743946569944</v>
      </c>
    </row>
    <row r="40" spans="2:16" ht="13.15" customHeight="1">
      <c r="B40" s="28" t="s">
        <v>501</v>
      </c>
      <c r="C40" s="29">
        <v>17.895134251831607</v>
      </c>
      <c r="D40" s="29">
        <v>116.64808403361337</v>
      </c>
      <c r="E40" s="29">
        <v>18.505822869034283</v>
      </c>
      <c r="F40" s="29">
        <v>0.30321935691331336</v>
      </c>
      <c r="G40" s="29">
        <v>51.28190519545884</v>
      </c>
      <c r="H40" s="29">
        <v>4.0338589731450236</v>
      </c>
      <c r="I40" s="29">
        <v>32.408671714781534</v>
      </c>
      <c r="J40" s="29">
        <v>6.350732613861152</v>
      </c>
      <c r="K40" s="29">
        <v>6.6468095356757413</v>
      </c>
      <c r="L40" s="29">
        <v>4.7679917357467243</v>
      </c>
      <c r="M40" s="29">
        <v>8.4878478735706047</v>
      </c>
      <c r="N40" s="29">
        <v>4.3555492739237724</v>
      </c>
      <c r="O40" s="29">
        <v>4.358258852603945</v>
      </c>
      <c r="P40" s="29">
        <v>9.2562019597787639</v>
      </c>
    </row>
    <row r="41" spans="2:16" ht="13.15" customHeight="1">
      <c r="B41" s="28" t="s">
        <v>511</v>
      </c>
      <c r="C41" s="29">
        <v>4.3293157006470651</v>
      </c>
      <c r="D41" s="29">
        <v>5.0496050420168066</v>
      </c>
      <c r="E41" s="29">
        <v>3.8447844614012974</v>
      </c>
      <c r="F41" s="29">
        <v>0</v>
      </c>
      <c r="G41" s="29">
        <v>3.0641940230019067</v>
      </c>
      <c r="H41" s="29">
        <v>0</v>
      </c>
      <c r="I41" s="29">
        <v>4.5546000946521543</v>
      </c>
      <c r="J41" s="29">
        <v>0.21614100062389657</v>
      </c>
      <c r="K41" s="29">
        <v>0.40615289990071923</v>
      </c>
      <c r="L41" s="29">
        <v>5.0136512282302625</v>
      </c>
      <c r="M41" s="29">
        <v>5.5124039573429267</v>
      </c>
      <c r="N41" s="29">
        <v>3.4760220880867907</v>
      </c>
      <c r="O41" s="29">
        <v>4.3282205800117044</v>
      </c>
      <c r="P41" s="29">
        <v>3.511646045044563</v>
      </c>
    </row>
    <row r="42" spans="2:16" ht="13.15" customHeight="1">
      <c r="B42" s="28" t="s">
        <v>9</v>
      </c>
      <c r="C42" s="29">
        <v>46.693578920259696</v>
      </c>
      <c r="D42" s="29">
        <v>651.35068907563004</v>
      </c>
      <c r="E42" s="29">
        <v>11.19995380810135</v>
      </c>
      <c r="F42" s="29">
        <v>7.7373263910657819</v>
      </c>
      <c r="G42" s="29">
        <v>9.0966025944512783</v>
      </c>
      <c r="H42" s="29">
        <v>113.17856686065647</v>
      </c>
      <c r="I42" s="29">
        <v>112.0203265499289</v>
      </c>
      <c r="J42" s="29">
        <v>6.4423199660175889</v>
      </c>
      <c r="K42" s="29">
        <v>3.203520581918283</v>
      </c>
      <c r="L42" s="29">
        <v>13.316797982102567</v>
      </c>
      <c r="M42" s="29">
        <v>11.042428369523318</v>
      </c>
      <c r="N42" s="29">
        <v>2.4910379591815843</v>
      </c>
      <c r="O42" s="29">
        <v>5.1460176961883741</v>
      </c>
      <c r="P42" s="29">
        <v>14.383052793024007</v>
      </c>
    </row>
    <row r="43" spans="2:16" ht="13.15" customHeight="1">
      <c r="B43" s="31" t="s">
        <v>497</v>
      </c>
      <c r="C43" s="29">
        <v>4.9664131837274132E-2</v>
      </c>
      <c r="D43" s="29">
        <v>0</v>
      </c>
      <c r="E43" s="29">
        <v>2.3442978333122862E-2</v>
      </c>
      <c r="F43" s="29">
        <v>1.3612015887715986E-3</v>
      </c>
      <c r="G43" s="29">
        <v>4.0701628060023157E-3</v>
      </c>
      <c r="H43" s="29">
        <v>2.8273483562565034E-3</v>
      </c>
      <c r="I43" s="29">
        <v>0</v>
      </c>
      <c r="J43" s="29">
        <v>2.7920035044402855E-3</v>
      </c>
      <c r="K43" s="29">
        <v>6.0211851166249381E-3</v>
      </c>
      <c r="L43" s="29">
        <v>5.6211625725657216E-2</v>
      </c>
      <c r="M43" s="29">
        <v>6.3923936785301297E-2</v>
      </c>
      <c r="N43" s="29">
        <v>1.4036388990835261E-2</v>
      </c>
      <c r="O43" s="29">
        <v>1.2795252154148654E-2</v>
      </c>
      <c r="P43" s="29">
        <v>2.0145459131639329E-2</v>
      </c>
    </row>
    <row r="44" spans="2:16" ht="13.15" customHeight="1">
      <c r="B44" s="33" t="s">
        <v>512</v>
      </c>
      <c r="C44" s="34">
        <v>46.914246721643991</v>
      </c>
      <c r="D44" s="34">
        <v>3.7397142857142858</v>
      </c>
      <c r="E44" s="34">
        <v>7.6312287570860944</v>
      </c>
      <c r="F44" s="34">
        <v>8.5548043417148841E-4</v>
      </c>
      <c r="G44" s="34">
        <v>1.4782834521789179</v>
      </c>
      <c r="H44" s="34">
        <v>5.7228700662087665E-3</v>
      </c>
      <c r="I44" s="34">
        <v>0.39717147815112802</v>
      </c>
      <c r="J44" s="34">
        <v>0.12102664171080407</v>
      </c>
      <c r="K44" s="34">
        <v>0.2814117214291656</v>
      </c>
      <c r="L44" s="34">
        <v>54.138309884147503</v>
      </c>
      <c r="M44" s="34">
        <v>2728.3837157912521</v>
      </c>
      <c r="N44" s="34">
        <v>11.373277296459769</v>
      </c>
      <c r="O44" s="34">
        <v>10.122647332944625</v>
      </c>
      <c r="P44" s="34">
        <v>19.8616141686236</v>
      </c>
    </row>
    <row r="45" spans="2:16" ht="13.15" customHeight="1">
      <c r="B45" s="35" t="s">
        <v>513</v>
      </c>
      <c r="C45" s="37">
        <v>220.90384784224116</v>
      </c>
      <c r="D45" s="37">
        <v>1013.5482605042014</v>
      </c>
      <c r="E45" s="37">
        <v>121.78111433227849</v>
      </c>
      <c r="F45" s="37">
        <v>8.5780603010085326</v>
      </c>
      <c r="G45" s="37">
        <v>196.09221551617316</v>
      </c>
      <c r="H45" s="37">
        <v>123.13309036249471</v>
      </c>
      <c r="I45" s="37">
        <v>1550.7240574222988</v>
      </c>
      <c r="J45" s="37">
        <v>334.8011250049824</v>
      </c>
      <c r="K45" s="37">
        <v>105.83051151219446</v>
      </c>
      <c r="L45" s="37">
        <v>129.39268360078046</v>
      </c>
      <c r="M45" s="37">
        <v>2833.9990582042033</v>
      </c>
      <c r="N45" s="37">
        <v>61.185152229747537</v>
      </c>
      <c r="O45" s="37">
        <v>57.453995111451682</v>
      </c>
      <c r="P45" s="37">
        <v>110.94468579544339</v>
      </c>
    </row>
    <row r="46" spans="2:16" ht="13.15" customHeight="1">
      <c r="B46" s="38" t="s">
        <v>544</v>
      </c>
      <c r="C46" s="29"/>
      <c r="D46" s="29"/>
      <c r="E46" s="29"/>
      <c r="F46" s="29"/>
      <c r="G46" s="29"/>
      <c r="H46" s="29"/>
      <c r="I46" s="29"/>
      <c r="J46" s="29"/>
      <c r="K46" s="29"/>
      <c r="L46" s="29"/>
      <c r="M46" s="29"/>
      <c r="N46" s="29"/>
      <c r="O46" s="29"/>
      <c r="P46" s="29"/>
    </row>
    <row r="47" spans="2:16" ht="13.15" customHeight="1">
      <c r="B47" s="31" t="s">
        <v>8</v>
      </c>
      <c r="C47" s="29">
        <v>308.00228026138984</v>
      </c>
      <c r="D47" s="29">
        <v>527.66765546218483</v>
      </c>
      <c r="E47" s="29">
        <v>114.95154447588713</v>
      </c>
      <c r="F47" s="29">
        <v>0.1610479331956744</v>
      </c>
      <c r="G47" s="29">
        <v>51.582340468924038</v>
      </c>
      <c r="H47" s="29">
        <v>2.3045670208969153</v>
      </c>
      <c r="I47" s="29">
        <v>585.90806751853518</v>
      </c>
      <c r="J47" s="29">
        <v>8.8762142752844149</v>
      </c>
      <c r="K47" s="29">
        <v>23.775077308271754</v>
      </c>
      <c r="L47" s="29">
        <v>73.931549800998894</v>
      </c>
      <c r="M47" s="29">
        <v>164.63328151098537</v>
      </c>
      <c r="N47" s="29">
        <v>34.796852089729896</v>
      </c>
      <c r="O47" s="29">
        <v>43.512851623804501</v>
      </c>
      <c r="P47" s="29">
        <v>84.107744877257034</v>
      </c>
    </row>
    <row r="48" spans="2:16" ht="13.15" customHeight="1">
      <c r="B48" s="31" t="s">
        <v>497</v>
      </c>
      <c r="C48" s="29">
        <v>0.11708872425788606</v>
      </c>
      <c r="D48" s="29">
        <v>1.0386554621848738E-2</v>
      </c>
      <c r="E48" s="29">
        <v>3.067515244726806E-2</v>
      </c>
      <c r="F48" s="29">
        <v>3.6271553508532965E-5</v>
      </c>
      <c r="G48" s="29">
        <v>1.575481743079029E-2</v>
      </c>
      <c r="H48" s="29">
        <v>6.5191852807141323E-4</v>
      </c>
      <c r="I48" s="29">
        <v>2.4775201135825837E-2</v>
      </c>
      <c r="J48" s="29">
        <v>8.1249917035031115E-3</v>
      </c>
      <c r="K48" s="29">
        <v>3.0918285413675396E-2</v>
      </c>
      <c r="L48" s="29">
        <v>1.2856490987907827E-3</v>
      </c>
      <c r="M48" s="29">
        <v>5.9514326095335988E-2</v>
      </c>
      <c r="N48" s="29">
        <v>1.0844424879421322E-2</v>
      </c>
      <c r="O48" s="29">
        <v>2.7068553939401226E-2</v>
      </c>
      <c r="P48" s="29">
        <v>3.0334074679546887E-2</v>
      </c>
    </row>
    <row r="49" spans="2:16" ht="13.15" customHeight="1">
      <c r="B49" s="35" t="s">
        <v>514</v>
      </c>
      <c r="C49" s="37">
        <v>308.11936898564772</v>
      </c>
      <c r="D49" s="37">
        <v>527.67804201680667</v>
      </c>
      <c r="E49" s="37">
        <v>114.98221962833441</v>
      </c>
      <c r="F49" s="37">
        <v>0.16108420474918292</v>
      </c>
      <c r="G49" s="37">
        <v>51.598095286354827</v>
      </c>
      <c r="H49" s="37">
        <v>2.3052189394249867</v>
      </c>
      <c r="I49" s="37">
        <v>585.93284271967104</v>
      </c>
      <c r="J49" s="37">
        <v>8.8843392669879186</v>
      </c>
      <c r="K49" s="37">
        <v>23.805995593685431</v>
      </c>
      <c r="L49" s="37">
        <v>73.932835450097684</v>
      </c>
      <c r="M49" s="37">
        <v>164.69279583708069</v>
      </c>
      <c r="N49" s="37">
        <v>34.807696514609319</v>
      </c>
      <c r="O49" s="37">
        <v>43.539920177743902</v>
      </c>
      <c r="P49" s="37">
        <v>84.138078951936578</v>
      </c>
    </row>
    <row r="50" spans="2:16" ht="13.15" customHeight="1">
      <c r="B50" s="38" t="s">
        <v>545</v>
      </c>
      <c r="C50" s="29"/>
      <c r="D50" s="29"/>
      <c r="E50" s="29"/>
      <c r="F50" s="29"/>
      <c r="G50" s="29"/>
      <c r="H50" s="29"/>
      <c r="I50" s="29"/>
      <c r="J50" s="29"/>
      <c r="K50" s="29"/>
      <c r="L50" s="29"/>
      <c r="M50" s="29"/>
      <c r="N50" s="29"/>
      <c r="O50" s="29"/>
      <c r="P50" s="29"/>
    </row>
    <row r="51" spans="2:16" ht="13.15" customHeight="1">
      <c r="B51" s="31" t="s">
        <v>13</v>
      </c>
      <c r="C51" s="29">
        <v>9.2902433253195174</v>
      </c>
      <c r="D51" s="29">
        <v>8.2753697478991608</v>
      </c>
      <c r="E51" s="29">
        <v>6.8953485728847088</v>
      </c>
      <c r="F51" s="29">
        <v>6.530976279125265E-4</v>
      </c>
      <c r="G51" s="29">
        <v>4.8503520208605035</v>
      </c>
      <c r="H51" s="29">
        <v>1.9652859213506878E-3</v>
      </c>
      <c r="I51" s="29">
        <v>0.70304779933743478</v>
      </c>
      <c r="J51" s="29">
        <v>0.65075810069956108</v>
      </c>
      <c r="K51" s="29">
        <v>0.98546240591094758</v>
      </c>
      <c r="L51" s="29">
        <v>27.10457132354642</v>
      </c>
      <c r="M51" s="29">
        <v>31.364356931774363</v>
      </c>
      <c r="N51" s="29">
        <v>25.545152067073577</v>
      </c>
      <c r="O51" s="29">
        <v>32.412857847238271</v>
      </c>
      <c r="P51" s="29">
        <v>19.745114175031425</v>
      </c>
    </row>
    <row r="52" spans="2:16" ht="13.15" customHeight="1">
      <c r="B52" s="31" t="s">
        <v>497</v>
      </c>
      <c r="C52" s="29">
        <v>0</v>
      </c>
      <c r="D52" s="29">
        <v>0</v>
      </c>
      <c r="E52" s="29">
        <v>0</v>
      </c>
      <c r="F52" s="29">
        <v>0</v>
      </c>
      <c r="G52" s="29">
        <v>0</v>
      </c>
      <c r="H52" s="29">
        <v>0</v>
      </c>
      <c r="I52" s="29">
        <v>0</v>
      </c>
      <c r="J52" s="29">
        <v>0</v>
      </c>
      <c r="K52" s="29">
        <v>0</v>
      </c>
      <c r="L52" s="29">
        <v>0</v>
      </c>
      <c r="M52" s="29">
        <v>0</v>
      </c>
      <c r="N52" s="29">
        <v>0</v>
      </c>
      <c r="O52" s="29">
        <v>9.8492546916245259E-4</v>
      </c>
      <c r="P52" s="29">
        <v>6.2696416716058915E-5</v>
      </c>
    </row>
    <row r="53" spans="2:16" ht="13.15" customHeight="1">
      <c r="B53" s="35" t="s">
        <v>515</v>
      </c>
      <c r="C53" s="37">
        <v>9.2902433253195174</v>
      </c>
      <c r="D53" s="37">
        <v>8.2753697478991608</v>
      </c>
      <c r="E53" s="37">
        <v>6.8953485728847088</v>
      </c>
      <c r="F53" s="37">
        <v>6.530976279125265E-4</v>
      </c>
      <c r="G53" s="37">
        <v>4.8503520208605035</v>
      </c>
      <c r="H53" s="37">
        <v>1.9652859213506878E-3</v>
      </c>
      <c r="I53" s="37">
        <v>0.70304779933743478</v>
      </c>
      <c r="J53" s="37">
        <v>0.65075810069956108</v>
      </c>
      <c r="K53" s="37">
        <v>0.98546240591094758</v>
      </c>
      <c r="L53" s="37">
        <v>27.10457132354642</v>
      </c>
      <c r="M53" s="37">
        <v>31.364356931774363</v>
      </c>
      <c r="N53" s="37">
        <v>25.545152067073577</v>
      </c>
      <c r="O53" s="37">
        <v>32.413842772707433</v>
      </c>
      <c r="P53" s="37">
        <v>19.745176871448141</v>
      </c>
    </row>
    <row r="54" spans="2:16" ht="13.15" customHeight="1">
      <c r="B54" s="38" t="s">
        <v>546</v>
      </c>
      <c r="C54" s="29"/>
      <c r="D54" s="29"/>
      <c r="E54" s="29"/>
      <c r="F54" s="29"/>
      <c r="G54" s="29"/>
      <c r="H54" s="29"/>
      <c r="I54" s="29"/>
      <c r="J54" s="29"/>
      <c r="K54" s="29"/>
      <c r="L54" s="29"/>
      <c r="M54" s="29"/>
      <c r="N54" s="29"/>
      <c r="O54" s="29"/>
      <c r="P54" s="29"/>
    </row>
    <row r="55" spans="2:16" ht="13.15" customHeight="1">
      <c r="B55" s="31" t="s">
        <v>14</v>
      </c>
      <c r="C55" s="29">
        <v>10.223495999048442</v>
      </c>
      <c r="D55" s="29">
        <v>4.1015378151260506</v>
      </c>
      <c r="E55" s="29">
        <v>3.6735232041483781</v>
      </c>
      <c r="F55" s="29">
        <v>0.16484758089143892</v>
      </c>
      <c r="G55" s="29">
        <v>3.900996773324203</v>
      </c>
      <c r="H55" s="29">
        <v>1.2933934723547449</v>
      </c>
      <c r="I55" s="29">
        <v>34.32242940526897</v>
      </c>
      <c r="J55" s="29">
        <v>10.788092203947802</v>
      </c>
      <c r="K55" s="29">
        <v>2.2546223187339565</v>
      </c>
      <c r="L55" s="29">
        <v>1.4899505665830097</v>
      </c>
      <c r="M55" s="29">
        <v>9.1745560837723232</v>
      </c>
      <c r="N55" s="29">
        <v>1.0782614871847018</v>
      </c>
      <c r="O55" s="29">
        <v>0.768033275809196</v>
      </c>
      <c r="P55" s="29">
        <v>3.0228793099719908</v>
      </c>
    </row>
    <row r="56" spans="2:16" ht="13.15" customHeight="1">
      <c r="B56" s="31" t="s">
        <v>516</v>
      </c>
      <c r="C56" s="29">
        <v>13.627675251619845</v>
      </c>
      <c r="D56" s="29">
        <v>20.520386554621847</v>
      </c>
      <c r="E56" s="29">
        <v>3.0532787349406156</v>
      </c>
      <c r="F56" s="29">
        <v>9.9546777387002766E-3</v>
      </c>
      <c r="G56" s="29">
        <v>2.3505241345152337</v>
      </c>
      <c r="H56" s="29">
        <v>6.7442622712010084E-2</v>
      </c>
      <c r="I56" s="29">
        <v>29.200583688278925</v>
      </c>
      <c r="J56" s="29">
        <v>0.86570400753985643</v>
      </c>
      <c r="K56" s="29">
        <v>0.71241639275529123</v>
      </c>
      <c r="L56" s="29">
        <v>0.59574365604481971</v>
      </c>
      <c r="M56" s="29">
        <v>3.7793511499421819</v>
      </c>
      <c r="N56" s="29">
        <v>0.62523927676221902</v>
      </c>
      <c r="O56" s="29">
        <v>0.25198455266465025</v>
      </c>
      <c r="P56" s="29">
        <v>2.8339254157608469</v>
      </c>
    </row>
    <row r="57" spans="2:16" ht="13.15" customHeight="1">
      <c r="B57" s="28" t="s">
        <v>517</v>
      </c>
      <c r="C57" s="29">
        <v>23.704115862227827</v>
      </c>
      <c r="D57" s="29">
        <v>15.051596638655461</v>
      </c>
      <c r="E57" s="29">
        <v>3.9935493539403399</v>
      </c>
      <c r="F57" s="29">
        <v>2.1550421774100582E-3</v>
      </c>
      <c r="G57" s="29">
        <v>1.7510780593329587</v>
      </c>
      <c r="H57" s="29">
        <v>3.6587517207723623E-2</v>
      </c>
      <c r="I57" s="29">
        <v>96.997736235999525</v>
      </c>
      <c r="J57" s="29">
        <v>2.1243918335921843</v>
      </c>
      <c r="K57" s="29">
        <v>2.2551730289258343</v>
      </c>
      <c r="L57" s="29">
        <v>5.2675701574264302</v>
      </c>
      <c r="M57" s="29">
        <v>2.5900526789155847</v>
      </c>
      <c r="N57" s="29">
        <v>1.6579165592976344</v>
      </c>
      <c r="O57" s="29">
        <v>2.5214857161755129</v>
      </c>
      <c r="P57" s="29">
        <v>5.3752142979216808</v>
      </c>
    </row>
    <row r="58" spans="2:16" ht="13.15" customHeight="1">
      <c r="B58" s="28" t="s">
        <v>518</v>
      </c>
      <c r="C58" s="29">
        <v>1.5559107802804844</v>
      </c>
      <c r="D58" s="29">
        <v>1.6318655462184872</v>
      </c>
      <c r="E58" s="29">
        <v>1.460792745202365</v>
      </c>
      <c r="F58" s="29">
        <v>0</v>
      </c>
      <c r="G58" s="29">
        <v>1.2223985927905969</v>
      </c>
      <c r="H58" s="29">
        <v>7.6245693516785278E-4</v>
      </c>
      <c r="I58" s="29">
        <v>0.14942735447231423</v>
      </c>
      <c r="J58" s="29">
        <v>0</v>
      </c>
      <c r="K58" s="29">
        <v>6.2017886313924181E-3</v>
      </c>
      <c r="L58" s="29">
        <v>1.9669485638958506</v>
      </c>
      <c r="M58" s="29">
        <v>2.4727020429140412</v>
      </c>
      <c r="N58" s="29">
        <v>1.2884474568507827</v>
      </c>
      <c r="O58" s="29">
        <v>1.7454119790507627</v>
      </c>
      <c r="P58" s="29">
        <v>1.3013729022489871</v>
      </c>
    </row>
    <row r="59" spans="2:16" ht="13.15" customHeight="1">
      <c r="B59" s="28" t="s">
        <v>9</v>
      </c>
      <c r="C59" s="29">
        <v>12.115905995609975</v>
      </c>
      <c r="D59" s="29">
        <v>0.41646218487394965</v>
      </c>
      <c r="E59" s="29">
        <v>0.3575794757502645</v>
      </c>
      <c r="F59" s="29">
        <v>0</v>
      </c>
      <c r="G59" s="29">
        <v>1.5556729039353791E-2</v>
      </c>
      <c r="H59" s="29">
        <v>0</v>
      </c>
      <c r="I59" s="29">
        <v>92.196633538413025</v>
      </c>
      <c r="J59" s="29">
        <v>0.11434338205036305</v>
      </c>
      <c r="K59" s="29">
        <v>2.9947867842211224E-2</v>
      </c>
      <c r="L59" s="29">
        <v>2.8259396151798613</v>
      </c>
      <c r="M59" s="29">
        <v>0.30159193113195421</v>
      </c>
      <c r="N59" s="29">
        <v>0.28913765750710829</v>
      </c>
      <c r="O59" s="29">
        <v>0.24366773497207017</v>
      </c>
      <c r="P59" s="29">
        <v>2.1517060563857937</v>
      </c>
    </row>
    <row r="60" spans="2:16" ht="13.15" customHeight="1">
      <c r="B60" s="31" t="s">
        <v>497</v>
      </c>
      <c r="C60" s="29">
        <v>1.604552234610945E-2</v>
      </c>
      <c r="D60" s="29">
        <v>0</v>
      </c>
      <c r="E60" s="29">
        <v>7.9626554660616104E-4</v>
      </c>
      <c r="F60" s="29">
        <v>8.3512163610413608E-6</v>
      </c>
      <c r="G60" s="29">
        <v>0</v>
      </c>
      <c r="H60" s="29">
        <v>0</v>
      </c>
      <c r="I60" s="29">
        <v>0</v>
      </c>
      <c r="J60" s="29">
        <v>0</v>
      </c>
      <c r="K60" s="29">
        <v>0</v>
      </c>
      <c r="L60" s="29">
        <v>4.6771617613506727E-4</v>
      </c>
      <c r="M60" s="29">
        <v>0</v>
      </c>
      <c r="N60" s="29">
        <v>4.0227791529689715E-3</v>
      </c>
      <c r="O60" s="29">
        <v>0</v>
      </c>
      <c r="P60" s="29">
        <v>4.7984423117370658E-3</v>
      </c>
    </row>
    <row r="61" spans="2:16" ht="13.15" customHeight="1">
      <c r="B61" s="39" t="s">
        <v>519</v>
      </c>
      <c r="C61" s="34">
        <v>0.75926146131146677</v>
      </c>
      <c r="D61" s="34">
        <v>0.13412605042016809</v>
      </c>
      <c r="E61" s="34">
        <v>0.12440904099227662</v>
      </c>
      <c r="F61" s="34">
        <v>0</v>
      </c>
      <c r="G61" s="34">
        <v>1.4898210396742731E-2</v>
      </c>
      <c r="H61" s="34">
        <v>0</v>
      </c>
      <c r="I61" s="34">
        <v>0</v>
      </c>
      <c r="J61" s="34">
        <v>0</v>
      </c>
      <c r="K61" s="34">
        <v>0</v>
      </c>
      <c r="L61" s="34">
        <v>0.33566342180647596</v>
      </c>
      <c r="M61" s="34">
        <v>0.29692791982526018</v>
      </c>
      <c r="N61" s="34">
        <v>0.1466042657389946</v>
      </c>
      <c r="O61" s="34">
        <v>0.1588909366412723</v>
      </c>
      <c r="P61" s="34">
        <v>0.22520646278337381</v>
      </c>
    </row>
    <row r="62" spans="2:16" ht="13.15" customHeight="1">
      <c r="B62" s="35" t="s">
        <v>520</v>
      </c>
      <c r="C62" s="37">
        <v>61.243149411132684</v>
      </c>
      <c r="D62" s="37">
        <v>41.72184873949579</v>
      </c>
      <c r="E62" s="37">
        <v>12.53951977952857</v>
      </c>
      <c r="F62" s="37">
        <v>0.17696565202391029</v>
      </c>
      <c r="G62" s="37">
        <v>9.2405542890023469</v>
      </c>
      <c r="H62" s="37">
        <v>1.3981860692096466</v>
      </c>
      <c r="I62" s="37">
        <v>252.86681022243278</v>
      </c>
      <c r="J62" s="37">
        <v>13.892531427130205</v>
      </c>
      <c r="K62" s="37">
        <v>5.2583613968886853</v>
      </c>
      <c r="L62" s="37">
        <v>12.146620275306107</v>
      </c>
      <c r="M62" s="37">
        <v>18.318253886676086</v>
      </c>
      <c r="N62" s="37">
        <v>4.943025216755415</v>
      </c>
      <c r="O62" s="37">
        <v>5.5305832586721921</v>
      </c>
      <c r="P62" s="37">
        <v>14.689896424601036</v>
      </c>
    </row>
    <row r="63" spans="2:16" ht="13.15" customHeight="1">
      <c r="B63" s="38" t="s">
        <v>521</v>
      </c>
      <c r="C63" s="34">
        <v>64.616159805364461</v>
      </c>
      <c r="D63" s="34">
        <v>3.873840336134454</v>
      </c>
      <c r="E63" s="34">
        <v>8.1190610546072239</v>
      </c>
      <c r="F63" s="34">
        <v>8.5548043417148841E-4</v>
      </c>
      <c r="G63" s="34">
        <v>1.6783637913076426</v>
      </c>
      <c r="H63" s="34">
        <v>5.7228700662087665E-3</v>
      </c>
      <c r="I63" s="34">
        <v>0.39717147815112802</v>
      </c>
      <c r="J63" s="34">
        <v>0.12102664171080407</v>
      </c>
      <c r="K63" s="34">
        <v>0.2814117214291656</v>
      </c>
      <c r="L63" s="34">
        <v>333.45884921540261</v>
      </c>
      <c r="M63" s="34">
        <v>3027.0326789160108</v>
      </c>
      <c r="N63" s="34">
        <v>24.453176792540646</v>
      </c>
      <c r="O63" s="34">
        <v>20.812788006518183</v>
      </c>
      <c r="P63" s="34">
        <v>35.541041577713116</v>
      </c>
    </row>
    <row r="64" spans="2:16" ht="13.15" customHeight="1">
      <c r="B64" s="38" t="s">
        <v>522</v>
      </c>
      <c r="C64" s="34">
        <v>996.93300153079826</v>
      </c>
      <c r="D64" s="34">
        <v>3361.4003613445375</v>
      </c>
      <c r="E64" s="34">
        <v>411.94566292935372</v>
      </c>
      <c r="F64" s="34">
        <v>41.589879147950413</v>
      </c>
      <c r="G64" s="34">
        <v>413.21824497551199</v>
      </c>
      <c r="H64" s="34">
        <v>583.64947989028963</v>
      </c>
      <c r="I64" s="34">
        <v>6668.0231030130853</v>
      </c>
      <c r="J64" s="34">
        <v>1758.1927541714897</v>
      </c>
      <c r="K64" s="34">
        <v>229.63694666936257</v>
      </c>
      <c r="L64" s="34">
        <v>581.10083479098409</v>
      </c>
      <c r="M64" s="34">
        <v>3595.6379776440081</v>
      </c>
      <c r="N64" s="34">
        <v>180.96665592648949</v>
      </c>
      <c r="O64" s="34">
        <v>182.59385633196973</v>
      </c>
      <c r="P64" s="34">
        <v>392.57152265021341</v>
      </c>
    </row>
    <row r="65" spans="2:16" ht="13.15" customHeight="1">
      <c r="B65" s="41"/>
      <c r="C65" s="41"/>
      <c r="D65" s="41"/>
      <c r="E65" s="41"/>
      <c r="F65" s="41"/>
      <c r="G65" s="41"/>
      <c r="H65" s="41"/>
      <c r="I65" s="41"/>
      <c r="J65" s="41"/>
      <c r="K65" s="41"/>
      <c r="L65" s="41"/>
      <c r="M65" s="41"/>
      <c r="N65" s="41"/>
      <c r="O65" s="41"/>
      <c r="P65" s="41"/>
    </row>
  </sheetData>
  <printOptions horizontalCentered="1"/>
  <pageMargins left="0.7" right="0.7" top="0.75" bottom="0.75" header="0.3" footer="0.3"/>
  <pageSetup scale="53" orientation="landscape" useFirstPageNumber="1" r:id="rId1"/>
  <headerFooter scaleWithDoc="0">
    <oddFooter>&amp;L&amp;D&amp;CMilliman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2:P65"/>
  <sheetViews>
    <sheetView view="pageBreakPreview" zoomScaleNormal="100" zoomScaleSheetLayoutView="100" workbookViewId="0"/>
  </sheetViews>
  <sheetFormatPr defaultRowHeight="12.75"/>
  <cols>
    <col min="2" max="2" width="33.28515625" bestFit="1" customWidth="1"/>
    <col min="3" max="6" width="13.5703125" customWidth="1"/>
    <col min="7" max="7" width="18.42578125" customWidth="1"/>
    <col min="8" max="8" width="16.5703125" customWidth="1"/>
    <col min="9" max="10" width="14.28515625" customWidth="1"/>
    <col min="11" max="16" width="13.5703125" customWidth="1"/>
  </cols>
  <sheetData>
    <row r="2" spans="2:16" ht="13.15" customHeight="1">
      <c r="B2" s="159" t="s">
        <v>735</v>
      </c>
      <c r="C2" s="159"/>
      <c r="D2" s="159"/>
      <c r="E2" s="159"/>
      <c r="F2" s="159"/>
      <c r="G2" s="159"/>
      <c r="H2" s="159"/>
      <c r="I2" s="159"/>
      <c r="J2" s="159"/>
      <c r="K2" s="159"/>
      <c r="L2" s="159"/>
      <c r="M2" s="159"/>
      <c r="N2" s="159"/>
      <c r="O2" s="159"/>
      <c r="P2" s="159"/>
    </row>
    <row r="3" spans="2:16" ht="13.15" customHeight="1">
      <c r="B3" s="159" t="s">
        <v>1</v>
      </c>
      <c r="C3" s="159"/>
      <c r="D3" s="159"/>
      <c r="E3" s="159"/>
      <c r="F3" s="159"/>
      <c r="G3" s="159"/>
      <c r="H3" s="159"/>
      <c r="I3" s="159"/>
      <c r="J3" s="159"/>
      <c r="K3" s="159"/>
      <c r="L3" s="159"/>
      <c r="M3" s="159"/>
      <c r="N3" s="159"/>
      <c r="O3" s="159"/>
      <c r="P3" s="159"/>
    </row>
    <row r="4" spans="2:16" ht="13.15" customHeight="1">
      <c r="B4" s="159" t="s">
        <v>732</v>
      </c>
      <c r="C4" s="159"/>
      <c r="D4" s="159"/>
      <c r="E4" s="159"/>
      <c r="F4" s="159"/>
      <c r="G4" s="159"/>
      <c r="H4" s="159"/>
      <c r="I4" s="159"/>
      <c r="J4" s="159"/>
      <c r="K4" s="159"/>
      <c r="L4" s="159"/>
      <c r="M4" s="159"/>
      <c r="N4" s="159"/>
      <c r="O4" s="159"/>
      <c r="P4" s="159"/>
    </row>
    <row r="5" spans="2:16" ht="13.15" customHeight="1">
      <c r="B5" s="159" t="s">
        <v>524</v>
      </c>
      <c r="C5" s="159"/>
      <c r="D5" s="159"/>
      <c r="E5" s="159"/>
      <c r="F5" s="159"/>
      <c r="G5" s="159"/>
      <c r="H5" s="159"/>
      <c r="I5" s="159"/>
      <c r="J5" s="159"/>
      <c r="K5" s="159"/>
      <c r="L5" s="159"/>
      <c r="M5" s="159"/>
      <c r="N5" s="159"/>
      <c r="O5" s="159"/>
      <c r="P5" s="159"/>
    </row>
    <row r="6" spans="2:16" ht="13.15" customHeight="1">
      <c r="B6" s="158"/>
      <c r="C6" s="158"/>
      <c r="D6" s="158"/>
      <c r="E6" s="158"/>
      <c r="F6" s="158"/>
      <c r="G6" s="158"/>
      <c r="H6" s="158"/>
      <c r="I6" s="158"/>
      <c r="J6" s="158"/>
      <c r="K6" s="158"/>
      <c r="L6" s="158"/>
      <c r="M6" s="158"/>
      <c r="N6" s="158"/>
      <c r="O6" s="158"/>
      <c r="P6" s="158"/>
    </row>
    <row r="7" spans="2:16" ht="13.15" customHeight="1">
      <c r="B7" s="23" t="s">
        <v>492</v>
      </c>
      <c r="C7" s="42">
        <v>764943</v>
      </c>
      <c r="D7" s="42">
        <v>1190</v>
      </c>
      <c r="E7" s="42">
        <v>494459</v>
      </c>
      <c r="F7" s="42">
        <v>494459</v>
      </c>
      <c r="G7" s="42">
        <v>137293</v>
      </c>
      <c r="H7" s="42">
        <v>137293</v>
      </c>
      <c r="I7" s="42">
        <v>6339</v>
      </c>
      <c r="J7" s="42">
        <v>75333</v>
      </c>
      <c r="K7" s="42">
        <v>252819</v>
      </c>
      <c r="L7" s="42">
        <v>78894</v>
      </c>
      <c r="M7" s="42">
        <v>7783</v>
      </c>
      <c r="N7" s="42">
        <v>3073512</v>
      </c>
      <c r="O7" s="42">
        <v>332614</v>
      </c>
      <c r="P7" s="42">
        <v>5225179</v>
      </c>
    </row>
    <row r="8" spans="2:16" ht="13.15" customHeight="1">
      <c r="B8" s="24"/>
      <c r="C8" s="24"/>
      <c r="D8" s="24"/>
      <c r="E8" s="24"/>
      <c r="F8" s="24"/>
      <c r="G8" s="24"/>
      <c r="H8" s="24"/>
      <c r="I8" s="24"/>
      <c r="J8" s="24"/>
      <c r="K8" s="24"/>
      <c r="L8" s="24"/>
      <c r="M8" s="24"/>
      <c r="N8" s="24"/>
      <c r="O8" s="24"/>
      <c r="P8" s="24"/>
    </row>
    <row r="9" spans="2:16" ht="13.15" customHeight="1">
      <c r="B9" s="45"/>
      <c r="C9" s="46" t="s">
        <v>550</v>
      </c>
      <c r="D9" s="46"/>
      <c r="E9" s="46"/>
      <c r="F9" s="46"/>
      <c r="G9" s="46"/>
      <c r="H9" s="46"/>
      <c r="I9" s="46"/>
      <c r="J9" s="46"/>
      <c r="K9" s="46"/>
      <c r="L9" s="46"/>
      <c r="M9" s="46"/>
      <c r="N9" s="46"/>
      <c r="O9" s="46"/>
      <c r="P9" s="46"/>
    </row>
    <row r="10" spans="2:16" ht="39.6" customHeight="1">
      <c r="B10" s="47" t="s">
        <v>526</v>
      </c>
      <c r="C10" s="48" t="s">
        <v>527</v>
      </c>
      <c r="D10" s="48" t="s">
        <v>528</v>
      </c>
      <c r="E10" s="48" t="s">
        <v>529</v>
      </c>
      <c r="F10" s="48" t="s">
        <v>530</v>
      </c>
      <c r="G10" s="48" t="s">
        <v>531</v>
      </c>
      <c r="H10" s="48" t="s">
        <v>532</v>
      </c>
      <c r="I10" s="48" t="s">
        <v>533</v>
      </c>
      <c r="J10" s="48" t="s">
        <v>534</v>
      </c>
      <c r="K10" s="48" t="s">
        <v>535</v>
      </c>
      <c r="L10" s="48" t="s">
        <v>536</v>
      </c>
      <c r="M10" s="48" t="s">
        <v>537</v>
      </c>
      <c r="N10" s="48" t="s">
        <v>538</v>
      </c>
      <c r="O10" s="48" t="s">
        <v>539</v>
      </c>
      <c r="P10" s="48" t="s">
        <v>540</v>
      </c>
    </row>
    <row r="11" spans="2:16" ht="13.15" customHeight="1">
      <c r="B11" s="27" t="s">
        <v>541</v>
      </c>
      <c r="C11" s="49"/>
      <c r="D11" s="49"/>
      <c r="E11" s="49"/>
      <c r="F11" s="49"/>
      <c r="G11" s="49"/>
      <c r="H11" s="49"/>
      <c r="I11" s="49"/>
      <c r="J11" s="49"/>
      <c r="K11" s="49"/>
      <c r="L11" s="49"/>
      <c r="M11" s="49"/>
      <c r="N11" s="49"/>
      <c r="O11" s="49"/>
      <c r="P11" s="49"/>
    </row>
    <row r="12" spans="2:16" ht="13.15" customHeight="1">
      <c r="B12" s="50" t="s">
        <v>493</v>
      </c>
      <c r="C12" s="51">
        <v>6.6091514432776832E-2</v>
      </c>
      <c r="D12" s="51">
        <v>2.3974766839059723E-2</v>
      </c>
      <c r="E12" s="51">
        <v>2.8886807508384665E-2</v>
      </c>
      <c r="F12" s="51">
        <v>2.3215066299008216E-4</v>
      </c>
      <c r="G12" s="51">
        <v>5.1769469140451919E-3</v>
      </c>
      <c r="H12" s="51">
        <v>0</v>
      </c>
      <c r="I12" s="51">
        <v>3.3594411739952104E-2</v>
      </c>
      <c r="J12" s="51">
        <v>1.9065547708772911E-2</v>
      </c>
      <c r="K12" s="51">
        <v>7.2424681694864046E-2</v>
      </c>
      <c r="L12" s="51">
        <v>8.3735661026716496E-3</v>
      </c>
      <c r="M12" s="51">
        <v>2.5496995349664452E-3</v>
      </c>
      <c r="N12" s="51">
        <v>1.6615244176194945E-2</v>
      </c>
      <c r="O12" s="51">
        <v>1.128650107149725E-2</v>
      </c>
      <c r="P12" s="51">
        <v>3.6666125920619901E-2</v>
      </c>
    </row>
    <row r="13" spans="2:16" ht="13.15" customHeight="1">
      <c r="B13" s="50" t="s">
        <v>4</v>
      </c>
      <c r="C13" s="51">
        <v>9.0559158933331191E-2</v>
      </c>
      <c r="D13" s="51">
        <v>3.7082249156547141E-2</v>
      </c>
      <c r="E13" s="51">
        <v>5.3678352584153932E-2</v>
      </c>
      <c r="F13" s="51">
        <v>0</v>
      </c>
      <c r="G13" s="51">
        <v>7.7323265984203743E-3</v>
      </c>
      <c r="H13" s="51">
        <v>1.4969389861543207E-4</v>
      </c>
      <c r="I13" s="51">
        <v>0.11340958124434819</v>
      </c>
      <c r="J13" s="51">
        <v>4.4214993167446336E-2</v>
      </c>
      <c r="K13" s="51">
        <v>7.3827663673519991E-2</v>
      </c>
      <c r="L13" s="51">
        <v>1.4045806160881634E-2</v>
      </c>
      <c r="M13" s="51">
        <v>1.8751287674382694E-2</v>
      </c>
      <c r="N13" s="51">
        <v>2.568815253688481E-2</v>
      </c>
      <c r="O13" s="51">
        <v>2.1290623205673532E-2</v>
      </c>
      <c r="P13" s="51">
        <v>5.4736488579302363E-2</v>
      </c>
    </row>
    <row r="14" spans="2:16" ht="13.15" customHeight="1">
      <c r="B14" s="50" t="s">
        <v>494</v>
      </c>
      <c r="C14" s="51">
        <v>2.9338131303960724E-3</v>
      </c>
      <c r="D14" s="51">
        <v>0</v>
      </c>
      <c r="E14" s="51">
        <v>8.953834926542165E-3</v>
      </c>
      <c r="F14" s="51">
        <v>0.78157054651464564</v>
      </c>
      <c r="G14" s="51">
        <v>7.0407415668076206E-2</v>
      </c>
      <c r="H14" s="51">
        <v>0.77974426319067602</v>
      </c>
      <c r="I14" s="51">
        <v>0.46045595580896348</v>
      </c>
      <c r="J14" s="51">
        <v>0.70163788578234776</v>
      </c>
      <c r="K14" s="51">
        <v>9.4709664176476308E-3</v>
      </c>
      <c r="L14" s="51">
        <v>1.6077329333305094E-3</v>
      </c>
      <c r="M14" s="51">
        <v>9.8133167149692469E-4</v>
      </c>
      <c r="N14" s="51">
        <v>6.8399977886585452E-3</v>
      </c>
      <c r="O14" s="51">
        <v>6.2762337942716372E-3</v>
      </c>
      <c r="P14" s="51">
        <v>9.9373775985632976E-2</v>
      </c>
    </row>
    <row r="15" spans="2:16" ht="13.15" customHeight="1">
      <c r="B15" s="50" t="s">
        <v>495</v>
      </c>
      <c r="C15" s="51">
        <v>3.4181944474888239E-2</v>
      </c>
      <c r="D15" s="51">
        <v>0</v>
      </c>
      <c r="E15" s="51">
        <v>1.5300231919016728E-2</v>
      </c>
      <c r="F15" s="51">
        <v>0</v>
      </c>
      <c r="G15" s="51">
        <v>2.5687164320072338E-3</v>
      </c>
      <c r="H15" s="51">
        <v>0</v>
      </c>
      <c r="I15" s="51">
        <v>2.7180106323113757E-4</v>
      </c>
      <c r="J15" s="51">
        <v>0</v>
      </c>
      <c r="K15" s="51">
        <v>1.8235055204476278E-4</v>
      </c>
      <c r="L15" s="51">
        <v>0.48425024399072975</v>
      </c>
      <c r="M15" s="51">
        <v>0.1149147012162664</v>
      </c>
      <c r="N15" s="51">
        <v>5.4345660273237263E-2</v>
      </c>
      <c r="O15" s="51">
        <v>5.0825855105120374E-2</v>
      </c>
      <c r="P15" s="51">
        <v>4.2940466116321178E-2</v>
      </c>
    </row>
    <row r="16" spans="2:16" ht="13.15" customHeight="1">
      <c r="B16" s="50" t="s">
        <v>496</v>
      </c>
      <c r="C16" s="51">
        <v>0</v>
      </c>
      <c r="D16" s="51">
        <v>0</v>
      </c>
      <c r="E16" s="51">
        <v>0</v>
      </c>
      <c r="F16" s="51">
        <v>0</v>
      </c>
      <c r="G16" s="51">
        <v>0</v>
      </c>
      <c r="H16" s="51">
        <v>0</v>
      </c>
      <c r="I16" s="51">
        <v>0</v>
      </c>
      <c r="J16" s="51">
        <v>0</v>
      </c>
      <c r="K16" s="51">
        <v>0</v>
      </c>
      <c r="L16" s="51">
        <v>0</v>
      </c>
      <c r="M16" s="51">
        <v>0</v>
      </c>
      <c r="N16" s="51">
        <v>0</v>
      </c>
      <c r="O16" s="51">
        <v>0</v>
      </c>
      <c r="P16" s="51">
        <v>0</v>
      </c>
    </row>
    <row r="17" spans="2:16" ht="13.15" customHeight="1">
      <c r="B17" s="52" t="s">
        <v>497</v>
      </c>
      <c r="C17" s="51">
        <v>1.1813449218107253E-6</v>
      </c>
      <c r="D17" s="51">
        <v>0</v>
      </c>
      <c r="E17" s="51">
        <v>1.4524485488307776E-4</v>
      </c>
      <c r="F17" s="51">
        <v>9.003384242676646E-4</v>
      </c>
      <c r="G17" s="51">
        <v>2.3379328444842905E-5</v>
      </c>
      <c r="H17" s="51">
        <v>2.0436431624584276E-4</v>
      </c>
      <c r="I17" s="51">
        <v>0</v>
      </c>
      <c r="J17" s="51">
        <v>1.2760449472399528E-3</v>
      </c>
      <c r="K17" s="51">
        <v>0</v>
      </c>
      <c r="L17" s="51">
        <v>5.6837125364229339E-4</v>
      </c>
      <c r="M17" s="51">
        <v>0</v>
      </c>
      <c r="N17" s="51">
        <v>1.2074274541693105E-5</v>
      </c>
      <c r="O17" s="51">
        <v>0</v>
      </c>
      <c r="P17" s="51">
        <v>1.3088959529036344E-4</v>
      </c>
    </row>
    <row r="18" spans="2:16" ht="13.15" customHeight="1">
      <c r="B18" s="53" t="s">
        <v>498</v>
      </c>
      <c r="C18" s="54">
        <v>9.0764340236445841E-3</v>
      </c>
      <c r="D18" s="54">
        <v>0</v>
      </c>
      <c r="E18" s="54">
        <v>8.7739618511227437E-4</v>
      </c>
      <c r="F18" s="54">
        <v>0</v>
      </c>
      <c r="G18" s="54">
        <v>4.4814606078915064E-4</v>
      </c>
      <c r="H18" s="54">
        <v>0</v>
      </c>
      <c r="I18" s="54">
        <v>0</v>
      </c>
      <c r="J18" s="54">
        <v>0</v>
      </c>
      <c r="K18" s="54">
        <v>0</v>
      </c>
      <c r="L18" s="54">
        <v>0.45930797351811087</v>
      </c>
      <c r="M18" s="54">
        <v>8.2710857073366492E-2</v>
      </c>
      <c r="N18" s="54">
        <v>4.4459942548498055E-2</v>
      </c>
      <c r="O18" s="54">
        <v>4.2305832471128846E-2</v>
      </c>
      <c r="P18" s="54">
        <v>2.8175769657278062E-2</v>
      </c>
    </row>
    <row r="19" spans="2:16" ht="13.15" customHeight="1">
      <c r="B19" s="55" t="s">
        <v>499</v>
      </c>
      <c r="C19" s="56">
        <v>0.19376761231631412</v>
      </c>
      <c r="D19" s="56">
        <v>6.1057015995606867E-2</v>
      </c>
      <c r="E19" s="56">
        <v>0.10696447179298058</v>
      </c>
      <c r="F19" s="56">
        <v>0.78270303560190335</v>
      </c>
      <c r="G19" s="56">
        <v>8.5908784940993854E-2</v>
      </c>
      <c r="H19" s="56">
        <v>0.78009832140553725</v>
      </c>
      <c r="I19" s="56">
        <v>0.60773174985649492</v>
      </c>
      <c r="J19" s="56">
        <v>0.766194471605807</v>
      </c>
      <c r="K19" s="56">
        <v>0.15590566233807646</v>
      </c>
      <c r="L19" s="56">
        <v>0.50884572044125587</v>
      </c>
      <c r="M19" s="56">
        <v>0.13719702009711246</v>
      </c>
      <c r="N19" s="56">
        <v>0.10350112904951725</v>
      </c>
      <c r="O19" s="56">
        <v>8.9679213176562786E-2</v>
      </c>
      <c r="P19" s="56">
        <v>0.23384774619716678</v>
      </c>
    </row>
    <row r="20" spans="2:16" ht="13.15" customHeight="1">
      <c r="B20" s="38" t="s">
        <v>542</v>
      </c>
      <c r="C20" s="51" t="s">
        <v>551</v>
      </c>
      <c r="D20" s="51" t="s">
        <v>551</v>
      </c>
      <c r="E20" s="51" t="s">
        <v>551</v>
      </c>
      <c r="F20" s="51" t="s">
        <v>551</v>
      </c>
      <c r="G20" s="51" t="s">
        <v>551</v>
      </c>
      <c r="H20" s="51" t="s">
        <v>551</v>
      </c>
      <c r="I20" s="51" t="s">
        <v>551</v>
      </c>
      <c r="J20" s="51" t="s">
        <v>551</v>
      </c>
      <c r="K20" s="51" t="s">
        <v>551</v>
      </c>
      <c r="L20" s="51" t="s">
        <v>551</v>
      </c>
      <c r="M20" s="51" t="s">
        <v>551</v>
      </c>
      <c r="N20" s="51" t="s">
        <v>551</v>
      </c>
      <c r="O20" s="51" t="s">
        <v>551</v>
      </c>
      <c r="P20" s="51" t="s">
        <v>551</v>
      </c>
    </row>
    <row r="21" spans="2:16" ht="13.15" customHeight="1">
      <c r="B21" s="50" t="s">
        <v>7</v>
      </c>
      <c r="C21" s="51">
        <v>3.1695581485723497E-2</v>
      </c>
      <c r="D21" s="51">
        <v>6.3158976087304636E-3</v>
      </c>
      <c r="E21" s="51">
        <v>7.9656526726450391E-2</v>
      </c>
      <c r="F21" s="51">
        <v>5.2623770255352895E-4</v>
      </c>
      <c r="G21" s="51">
        <v>8.3625729730783915E-2</v>
      </c>
      <c r="H21" s="51">
        <v>4.8193303169406185E-4</v>
      </c>
      <c r="I21" s="51">
        <v>6.4895160960796077E-3</v>
      </c>
      <c r="J21" s="51">
        <v>1.1346459043838733E-2</v>
      </c>
      <c r="K21" s="51">
        <v>0.11245838280318857</v>
      </c>
      <c r="L21" s="51">
        <v>1.476263079400046E-2</v>
      </c>
      <c r="M21" s="51">
        <v>6.4901415420745455E-3</v>
      </c>
      <c r="N21" s="51">
        <v>6.3196906438295217E-2</v>
      </c>
      <c r="O21" s="51">
        <v>4.3825759943280362E-2</v>
      </c>
      <c r="P21" s="51">
        <v>4.4944005677455628E-2</v>
      </c>
    </row>
    <row r="22" spans="2:16" ht="13.15" customHeight="1">
      <c r="B22" s="50" t="s">
        <v>500</v>
      </c>
      <c r="C22" s="51">
        <v>2.270268804327841E-7</v>
      </c>
      <c r="D22" s="51">
        <v>0</v>
      </c>
      <c r="E22" s="51">
        <v>5.0360782983434096E-7</v>
      </c>
      <c r="F22" s="51">
        <v>0</v>
      </c>
      <c r="G22" s="51">
        <v>0</v>
      </c>
      <c r="H22" s="51">
        <v>0</v>
      </c>
      <c r="I22" s="51">
        <v>0</v>
      </c>
      <c r="J22" s="51">
        <v>0</v>
      </c>
      <c r="K22" s="51">
        <v>2.058784609267551E-5</v>
      </c>
      <c r="L22" s="51">
        <v>0</v>
      </c>
      <c r="M22" s="51">
        <v>0</v>
      </c>
      <c r="N22" s="51">
        <v>3.9032138695640693E-6</v>
      </c>
      <c r="O22" s="51">
        <v>3.1579065436016898E-6</v>
      </c>
      <c r="P22" s="51">
        <v>1.868971552107268E-6</v>
      </c>
    </row>
    <row r="23" spans="2:16" ht="13.15" customHeight="1">
      <c r="B23" s="50" t="s">
        <v>501</v>
      </c>
      <c r="C23" s="51">
        <v>3.1846997019707481E-2</v>
      </c>
      <c r="D23" s="51">
        <v>9.9065629767553648E-2</v>
      </c>
      <c r="E23" s="51">
        <v>5.2770620041322054E-2</v>
      </c>
      <c r="F23" s="51">
        <v>2.852864323260126E-4</v>
      </c>
      <c r="G23" s="51">
        <v>6.6170606169367138E-2</v>
      </c>
      <c r="H23" s="51">
        <v>3.5078701369642846E-4</v>
      </c>
      <c r="I23" s="51">
        <v>4.4219038921078837E-3</v>
      </c>
      <c r="J23" s="51">
        <v>5.3388154651393283E-3</v>
      </c>
      <c r="K23" s="51">
        <v>4.0424196014199248E-2</v>
      </c>
      <c r="L23" s="51">
        <v>9.3034903390371831E-3</v>
      </c>
      <c r="M23" s="51">
        <v>3.2442117348204032E-3</v>
      </c>
      <c r="N23" s="51">
        <v>2.7292581778398453E-2</v>
      </c>
      <c r="O23" s="51">
        <v>2.5597416127923305E-2</v>
      </c>
      <c r="P23" s="51">
        <v>2.9110248954376611E-2</v>
      </c>
    </row>
    <row r="24" spans="2:16" ht="13.15" customHeight="1">
      <c r="B24" s="50" t="s">
        <v>502</v>
      </c>
      <c r="C24" s="51">
        <v>7.8602951638185696E-3</v>
      </c>
      <c r="D24" s="51">
        <v>0</v>
      </c>
      <c r="E24" s="51">
        <v>5.5022272888169001E-6</v>
      </c>
      <c r="F24" s="51">
        <v>0</v>
      </c>
      <c r="G24" s="51">
        <v>0</v>
      </c>
      <c r="H24" s="51">
        <v>0</v>
      </c>
      <c r="I24" s="51">
        <v>0</v>
      </c>
      <c r="J24" s="51">
        <v>0</v>
      </c>
      <c r="K24" s="51">
        <v>0</v>
      </c>
      <c r="L24" s="51">
        <v>2.0740775902739282E-2</v>
      </c>
      <c r="M24" s="51">
        <v>2.5956186655871411E-4</v>
      </c>
      <c r="N24" s="51">
        <v>2.6879103566270053E-2</v>
      </c>
      <c r="O24" s="51">
        <v>1.5284787814249755E-2</v>
      </c>
      <c r="P24" s="51">
        <v>1.113075255847735E-2</v>
      </c>
    </row>
    <row r="25" spans="2:16" ht="13.15" customHeight="1">
      <c r="B25" s="52" t="s">
        <v>8</v>
      </c>
      <c r="C25" s="51">
        <v>4.72564344912592E-2</v>
      </c>
      <c r="D25" s="51">
        <v>0.28011839043383091</v>
      </c>
      <c r="E25" s="51">
        <v>2.9293671576971086E-2</v>
      </c>
      <c r="F25" s="51">
        <v>3.2201722399799812E-4</v>
      </c>
      <c r="G25" s="51">
        <v>2.9003799925777493E-2</v>
      </c>
      <c r="H25" s="51">
        <v>3.3724094336190036E-4</v>
      </c>
      <c r="I25" s="51">
        <v>8.4870734577195434E-4</v>
      </c>
      <c r="J25" s="51">
        <v>8.1034898358075115E-4</v>
      </c>
      <c r="K25" s="51">
        <v>6.4209583017894581E-3</v>
      </c>
      <c r="L25" s="51">
        <v>1.3639580400229966E-3</v>
      </c>
      <c r="M25" s="51">
        <v>5.2151824297151281E-4</v>
      </c>
      <c r="N25" s="51">
        <v>9.1952966917827287E-3</v>
      </c>
      <c r="O25" s="51">
        <v>9.7427866382563885E-3</v>
      </c>
      <c r="P25" s="51">
        <v>2.4913169676332458E-2</v>
      </c>
    </row>
    <row r="26" spans="2:16" ht="13.15" customHeight="1">
      <c r="B26" s="50" t="s">
        <v>9</v>
      </c>
      <c r="C26" s="51">
        <v>8.6096903374274919E-2</v>
      </c>
      <c r="D26" s="51">
        <v>8.0061930371491341E-2</v>
      </c>
      <c r="E26" s="51">
        <v>0.10927110818022201</v>
      </c>
      <c r="F26" s="51">
        <v>1.765285689329116E-3</v>
      </c>
      <c r="G26" s="51">
        <v>0.10116611720576207</v>
      </c>
      <c r="H26" s="51">
        <v>1.4085226297225811E-3</v>
      </c>
      <c r="I26" s="51">
        <v>2.2045693355607316E-2</v>
      </c>
      <c r="J26" s="51">
        <v>1.2561409057243695E-2</v>
      </c>
      <c r="K26" s="51">
        <v>9.3031019747287363E-2</v>
      </c>
      <c r="L26" s="51">
        <v>2.7537755293019734E-2</v>
      </c>
      <c r="M26" s="51">
        <v>4.4896080662906561E-3</v>
      </c>
      <c r="N26" s="51">
        <v>7.0986734542273416E-2</v>
      </c>
      <c r="O26" s="51">
        <v>5.4949447625626445E-2</v>
      </c>
      <c r="P26" s="51">
        <v>7.1336060283715599E-2</v>
      </c>
    </row>
    <row r="27" spans="2:16" ht="13.15" customHeight="1">
      <c r="B27" s="52" t="s">
        <v>497</v>
      </c>
      <c r="C27" s="51">
        <v>7.4843286707618924E-5</v>
      </c>
      <c r="D27" s="51">
        <v>0</v>
      </c>
      <c r="E27" s="51">
        <v>1.1527606525407848E-4</v>
      </c>
      <c r="F27" s="51">
        <v>7.0609770133300478E-7</v>
      </c>
      <c r="G27" s="51">
        <v>6.0691122608722806E-4</v>
      </c>
      <c r="H27" s="51">
        <v>3.6135709074142148E-6</v>
      </c>
      <c r="I27" s="51">
        <v>1.3501748837853902E-6</v>
      </c>
      <c r="J27" s="51">
        <v>2.1343913874596922E-7</v>
      </c>
      <c r="K27" s="51">
        <v>2.1122841407199965E-5</v>
      </c>
      <c r="L27" s="51">
        <v>2.2650052050207926E-6</v>
      </c>
      <c r="M27" s="51">
        <v>0</v>
      </c>
      <c r="N27" s="51">
        <v>2.5389840061509328E-5</v>
      </c>
      <c r="O27" s="51">
        <v>2.7750850871193954E-6</v>
      </c>
      <c r="P27" s="51">
        <v>6.3861916597515652E-5</v>
      </c>
    </row>
    <row r="28" spans="2:16" ht="13.15" customHeight="1">
      <c r="B28" s="53" t="s">
        <v>503</v>
      </c>
      <c r="C28" s="54">
        <v>7.9183405463550405E-3</v>
      </c>
      <c r="D28" s="54">
        <v>0</v>
      </c>
      <c r="E28" s="54">
        <v>4.8154491710987685E-6</v>
      </c>
      <c r="F28" s="54">
        <v>0</v>
      </c>
      <c r="G28" s="54">
        <v>0</v>
      </c>
      <c r="H28" s="54">
        <v>0</v>
      </c>
      <c r="I28" s="54">
        <v>0</v>
      </c>
      <c r="J28" s="54">
        <v>0</v>
      </c>
      <c r="K28" s="54">
        <v>0</v>
      </c>
      <c r="L28" s="54">
        <v>2.0789213073948577E-2</v>
      </c>
      <c r="M28" s="54">
        <v>2.6524815745679613E-4</v>
      </c>
      <c r="N28" s="54">
        <v>2.7007893137184959E-2</v>
      </c>
      <c r="O28" s="54">
        <v>1.5369983947281538E-2</v>
      </c>
      <c r="P28" s="54">
        <v>1.119086815174117E-2</v>
      </c>
    </row>
    <row r="29" spans="2:16" ht="13.15" customHeight="1">
      <c r="B29" s="55" t="s">
        <v>504</v>
      </c>
      <c r="C29" s="56">
        <v>0.20483128184837174</v>
      </c>
      <c r="D29" s="56">
        <v>0.4655618481816064</v>
      </c>
      <c r="E29" s="56">
        <v>0.27111320842533826</v>
      </c>
      <c r="F29" s="56">
        <v>2.8995331459079885E-3</v>
      </c>
      <c r="G29" s="56">
        <v>0.28057316425777784</v>
      </c>
      <c r="H29" s="56">
        <v>2.5820971893823854E-3</v>
      </c>
      <c r="I29" s="56">
        <v>3.380717086445055E-2</v>
      </c>
      <c r="J29" s="56">
        <v>3.0057245988941252E-2</v>
      </c>
      <c r="K29" s="56">
        <v>0.25237626755396453</v>
      </c>
      <c r="L29" s="56">
        <v>7.3710875374024695E-2</v>
      </c>
      <c r="M29" s="56">
        <v>1.500504145271583E-2</v>
      </c>
      <c r="N29" s="56">
        <v>0.19757991607095096</v>
      </c>
      <c r="O29" s="56">
        <v>0.14940613114096699</v>
      </c>
      <c r="P29" s="56">
        <v>0.18149996803850726</v>
      </c>
    </row>
    <row r="30" spans="2:16" ht="13.15" customHeight="1">
      <c r="B30" s="38" t="s">
        <v>543</v>
      </c>
      <c r="C30" s="51" t="s">
        <v>551</v>
      </c>
      <c r="D30" s="51" t="s">
        <v>551</v>
      </c>
      <c r="E30" s="51" t="s">
        <v>551</v>
      </c>
      <c r="F30" s="51" t="s">
        <v>551</v>
      </c>
      <c r="G30" s="51" t="s">
        <v>551</v>
      </c>
      <c r="H30" s="51" t="s">
        <v>551</v>
      </c>
      <c r="I30" s="51" t="s">
        <v>551</v>
      </c>
      <c r="J30" s="51" t="s">
        <v>551</v>
      </c>
      <c r="K30" s="51" t="s">
        <v>551</v>
      </c>
      <c r="L30" s="51" t="s">
        <v>551</v>
      </c>
      <c r="M30" s="51" t="s">
        <v>551</v>
      </c>
      <c r="N30" s="51" t="s">
        <v>551</v>
      </c>
      <c r="O30" s="51" t="s">
        <v>551</v>
      </c>
      <c r="P30" s="51" t="s">
        <v>551</v>
      </c>
    </row>
    <row r="31" spans="2:16" ht="13.15" customHeight="1">
      <c r="B31" s="50" t="s">
        <v>505</v>
      </c>
      <c r="C31" s="51">
        <v>1.6626395728875774E-2</v>
      </c>
      <c r="D31" s="51">
        <v>3.0679565489116138E-3</v>
      </c>
      <c r="E31" s="51">
        <v>8.0514091180844093E-3</v>
      </c>
      <c r="F31" s="51">
        <v>2.2534845201206671E-3</v>
      </c>
      <c r="G31" s="51">
        <v>6.219816523281128E-3</v>
      </c>
      <c r="H31" s="51">
        <v>2.3324168909622284E-3</v>
      </c>
      <c r="I31" s="51">
        <v>0.17407483781852157</v>
      </c>
      <c r="J31" s="51">
        <v>8.8492928759256878E-2</v>
      </c>
      <c r="K31" s="51">
        <v>3.2414039297987189E-2</v>
      </c>
      <c r="L31" s="51">
        <v>8.0128415569446915E-3</v>
      </c>
      <c r="M31" s="51">
        <v>5.8141314958132942E-3</v>
      </c>
      <c r="N31" s="51">
        <v>4.8035071981036978E-3</v>
      </c>
      <c r="O31" s="51">
        <v>3.4207922606023454E-3</v>
      </c>
      <c r="P31" s="51">
        <v>1.9153030772505932E-2</v>
      </c>
    </row>
    <row r="32" spans="2:16" ht="13.15" customHeight="1">
      <c r="B32" s="50" t="s">
        <v>506</v>
      </c>
      <c r="C32" s="51">
        <v>6.439748318974101E-3</v>
      </c>
      <c r="D32" s="51">
        <v>6.9713992224874144E-3</v>
      </c>
      <c r="E32" s="51">
        <v>5.6556577620500165E-3</v>
      </c>
      <c r="F32" s="51">
        <v>1.703840936908533E-3</v>
      </c>
      <c r="G32" s="51">
        <v>1.9952038506186199E-3</v>
      </c>
      <c r="H32" s="51">
        <v>1.0413101352957682E-3</v>
      </c>
      <c r="I32" s="51">
        <v>1.0471207142663152E-2</v>
      </c>
      <c r="J32" s="51">
        <v>3.6534736005220795E-3</v>
      </c>
      <c r="K32" s="51">
        <v>5.7928803478764354E-3</v>
      </c>
      <c r="L32" s="51">
        <v>9.0051712236988732E-4</v>
      </c>
      <c r="M32" s="51">
        <v>9.2321058176752483E-4</v>
      </c>
      <c r="N32" s="51">
        <v>2.4355906398780946E-3</v>
      </c>
      <c r="O32" s="51">
        <v>2.2569302358853792E-3</v>
      </c>
      <c r="P32" s="51">
        <v>4.4578468350106436E-3</v>
      </c>
    </row>
    <row r="33" spans="2:16" ht="13.15" customHeight="1">
      <c r="B33" s="50" t="s">
        <v>507</v>
      </c>
      <c r="C33" s="51">
        <v>4.6053464528024765E-2</v>
      </c>
      <c r="D33" s="51">
        <v>3.0881377137529181E-2</v>
      </c>
      <c r="E33" s="51">
        <v>8.8444156193619852E-2</v>
      </c>
      <c r="F33" s="51">
        <v>2.1229799468002094E-5</v>
      </c>
      <c r="G33" s="51">
        <v>2.4888754922372049E-2</v>
      </c>
      <c r="H33" s="51">
        <v>4.2110175881109225E-5</v>
      </c>
      <c r="I33" s="51">
        <v>1.0121760968868838E-2</v>
      </c>
      <c r="J33" s="51">
        <v>2.246753217067882E-2</v>
      </c>
      <c r="K33" s="51">
        <v>0.1609961787551509</v>
      </c>
      <c r="L33" s="51">
        <v>4.6361919301945949E-2</v>
      </c>
      <c r="M33" s="51">
        <v>8.6068618102067302E-3</v>
      </c>
      <c r="N33" s="51">
        <v>0.12116647815488905</v>
      </c>
      <c r="O33" s="51">
        <v>0.11146981338883231</v>
      </c>
      <c r="P33" s="51">
        <v>7.0178821139007627E-2</v>
      </c>
    </row>
    <row r="34" spans="2:16" ht="13.15" customHeight="1">
      <c r="B34" s="50" t="s">
        <v>508</v>
      </c>
      <c r="C34" s="51">
        <v>6.1478444522353615E-3</v>
      </c>
      <c r="D34" s="51">
        <v>2.5894319960081268E-3</v>
      </c>
      <c r="E34" s="51">
        <v>3.4308848382986014E-2</v>
      </c>
      <c r="F34" s="51">
        <v>7.9206014627800567E-3</v>
      </c>
      <c r="G34" s="51">
        <v>0.24645763582731522</v>
      </c>
      <c r="H34" s="51">
        <v>5.8221317544731649E-3</v>
      </c>
      <c r="I34" s="51">
        <v>5.1330481245232913E-3</v>
      </c>
      <c r="J34" s="51">
        <v>6.2439383421442521E-2</v>
      </c>
      <c r="K34" s="51">
        <v>0.15706691324644098</v>
      </c>
      <c r="L34" s="51">
        <v>1.5647190143277766E-2</v>
      </c>
      <c r="M34" s="51">
        <v>2.5648248615003496E-3</v>
      </c>
      <c r="N34" s="51">
        <v>3.8382140677982297E-2</v>
      </c>
      <c r="O34" s="51">
        <v>2.6156202413640656E-2</v>
      </c>
      <c r="P34" s="51">
        <v>3.2970173757569186E-2</v>
      </c>
    </row>
    <row r="35" spans="2:16" ht="13.15" customHeight="1">
      <c r="B35" s="50" t="s">
        <v>11</v>
      </c>
      <c r="C35" s="51">
        <v>4.0560365703871834E-4</v>
      </c>
      <c r="D35" s="51">
        <v>8.2091136671447743E-5</v>
      </c>
      <c r="E35" s="51">
        <v>2.4041524949178022E-3</v>
      </c>
      <c r="F35" s="51">
        <v>0</v>
      </c>
      <c r="G35" s="51">
        <v>8.2755909807044094E-4</v>
      </c>
      <c r="H35" s="51">
        <v>0</v>
      </c>
      <c r="I35" s="51">
        <v>3.637641313843946E-5</v>
      </c>
      <c r="J35" s="51">
        <v>2.0114317194859792E-5</v>
      </c>
      <c r="K35" s="51">
        <v>2.1523726177008176E-3</v>
      </c>
      <c r="L35" s="51">
        <v>1.7952870994063816E-3</v>
      </c>
      <c r="M35" s="51">
        <v>2.4004380615878082E-4</v>
      </c>
      <c r="N35" s="51">
        <v>4.4677987486907598E-3</v>
      </c>
      <c r="O35" s="51">
        <v>4.4766209177192883E-3</v>
      </c>
      <c r="P35" s="51">
        <v>1.8629362219844802E-3</v>
      </c>
    </row>
    <row r="36" spans="2:16" ht="13.15" customHeight="1">
      <c r="B36" s="50" t="s">
        <v>509</v>
      </c>
      <c r="C36" s="51">
        <v>1.1134823976180187E-2</v>
      </c>
      <c r="D36" s="51">
        <v>2.9324587991904926E-3</v>
      </c>
      <c r="E36" s="51">
        <v>2.4556363361263631E-2</v>
      </c>
      <c r="F36" s="51">
        <v>8.5397838478915554E-4</v>
      </c>
      <c r="G36" s="51">
        <v>2.9290791709781817E-2</v>
      </c>
      <c r="H36" s="51">
        <v>8.4994396879034518E-4</v>
      </c>
      <c r="I36" s="51">
        <v>2.5437588172503071E-3</v>
      </c>
      <c r="J36" s="51">
        <v>4.2967960767530114E-3</v>
      </c>
      <c r="K36" s="51">
        <v>3.6343140484249754E-2</v>
      </c>
      <c r="L36" s="51">
        <v>4.5570914439614519E-3</v>
      </c>
      <c r="M36" s="51">
        <v>2.1509759452926149E-3</v>
      </c>
      <c r="N36" s="51">
        <v>1.9719849750963823E-2</v>
      </c>
      <c r="O36" s="51">
        <v>1.3481483715584929E-2</v>
      </c>
      <c r="P36" s="51">
        <v>1.4671554508136316E-2</v>
      </c>
    </row>
    <row r="37" spans="2:16" ht="13.15" customHeight="1">
      <c r="B37" s="50" t="s">
        <v>510</v>
      </c>
      <c r="C37" s="51">
        <v>1.5197564966502626E-2</v>
      </c>
      <c r="D37" s="51">
        <v>2.2798773869362968E-2</v>
      </c>
      <c r="E37" s="51">
        <v>2.978086786940886E-2</v>
      </c>
      <c r="F37" s="51">
        <v>1.1035041443203339E-4</v>
      </c>
      <c r="G37" s="51">
        <v>7.8076982065455897E-3</v>
      </c>
      <c r="H37" s="51">
        <v>4.3343157058721837E-5</v>
      </c>
      <c r="I37" s="51">
        <v>3.090946820830776E-3</v>
      </c>
      <c r="J37" s="51">
        <v>1.6109872791009337E-3</v>
      </c>
      <c r="K37" s="51">
        <v>1.6475244613955668E-2</v>
      </c>
      <c r="L37" s="51">
        <v>9.6412516058770395E-3</v>
      </c>
      <c r="M37" s="51">
        <v>1.3415372778561039E-3</v>
      </c>
      <c r="N37" s="51">
        <v>2.0980557967644892E-2</v>
      </c>
      <c r="O37" s="51">
        <v>1.9010096184519362E-2</v>
      </c>
      <c r="P37" s="51">
        <v>1.5990025407043671E-2</v>
      </c>
    </row>
    <row r="38" spans="2:16" ht="13.15" customHeight="1">
      <c r="B38" s="50" t="s">
        <v>12</v>
      </c>
      <c r="C38" s="51">
        <v>8.9516458067226048E-3</v>
      </c>
      <c r="D38" s="51">
        <v>1.4172114636606173E-3</v>
      </c>
      <c r="E38" s="51">
        <v>5.6464485333949646E-3</v>
      </c>
      <c r="F38" s="51">
        <v>0</v>
      </c>
      <c r="G38" s="51">
        <v>4.8102487528402737E-4</v>
      </c>
      <c r="H38" s="51">
        <v>0</v>
      </c>
      <c r="I38" s="51">
        <v>4.7436772770496306E-3</v>
      </c>
      <c r="J38" s="51">
        <v>2.9715303427131175E-5</v>
      </c>
      <c r="K38" s="51">
        <v>4.9210069582870811E-3</v>
      </c>
      <c r="L38" s="51">
        <v>1.1431924280677293E-2</v>
      </c>
      <c r="M38" s="51">
        <v>1.5826413005104931E-3</v>
      </c>
      <c r="N38" s="51">
        <v>1.2405925822705898E-2</v>
      </c>
      <c r="O38" s="51">
        <v>8.8052904808268335E-3</v>
      </c>
      <c r="P38" s="51">
        <v>8.0453635232265192E-3</v>
      </c>
    </row>
    <row r="39" spans="2:16" ht="13.15" customHeight="1">
      <c r="B39" s="52" t="s">
        <v>495</v>
      </c>
      <c r="C39" s="51">
        <v>4.1446484938548592E-2</v>
      </c>
      <c r="D39" s="51">
        <v>8.068266006272301E-4</v>
      </c>
      <c r="E39" s="51">
        <v>1.5275263859740415E-2</v>
      </c>
      <c r="F39" s="51">
        <v>2.7952553090365207E-5</v>
      </c>
      <c r="G39" s="51">
        <v>3.037291361188868E-3</v>
      </c>
      <c r="H39" s="51">
        <v>8.1124670477617387E-6</v>
      </c>
      <c r="I39" s="51">
        <v>2.6833158457848074E-6</v>
      </c>
      <c r="J39" s="51">
        <v>1.1743154143003384E-5</v>
      </c>
      <c r="K39" s="51">
        <v>8.2202564038522662E-6</v>
      </c>
      <c r="L39" s="51">
        <v>8.4474001900534432E-2</v>
      </c>
      <c r="M39" s="51">
        <v>0.7579702289621747</v>
      </c>
      <c r="N39" s="51">
        <v>5.6620889318947772E-2</v>
      </c>
      <c r="O39" s="51">
        <v>4.9751740919389879E-2</v>
      </c>
      <c r="P39" s="51">
        <v>4.6067386203873219E-2</v>
      </c>
    </row>
    <row r="40" spans="2:16" ht="13.15" customHeight="1">
      <c r="B40" s="50" t="s">
        <v>501</v>
      </c>
      <c r="C40" s="51">
        <v>1.7950187449260371E-2</v>
      </c>
      <c r="D40" s="51">
        <v>3.4702228682737132E-2</v>
      </c>
      <c r="E40" s="51">
        <v>4.4922970513729926E-2</v>
      </c>
      <c r="F40" s="51">
        <v>7.2907006013326276E-3</v>
      </c>
      <c r="G40" s="51">
        <v>0.12410368084908228</v>
      </c>
      <c r="H40" s="51">
        <v>6.9114410483211266E-3</v>
      </c>
      <c r="I40" s="51">
        <v>4.8603118516696497E-3</v>
      </c>
      <c r="J40" s="51">
        <v>3.6120798466455955E-3</v>
      </c>
      <c r="K40" s="51">
        <v>2.8944861147479007E-2</v>
      </c>
      <c r="L40" s="51">
        <v>8.2051021961820469E-3</v>
      </c>
      <c r="M40" s="51">
        <v>2.3605957903281879E-3</v>
      </c>
      <c r="N40" s="51">
        <v>2.4068242028481981E-2</v>
      </c>
      <c r="O40" s="51">
        <v>2.3868595253721429E-2</v>
      </c>
      <c r="P40" s="51">
        <v>2.357838362113231E-2</v>
      </c>
    </row>
    <row r="41" spans="2:16" ht="13.15" customHeight="1">
      <c r="B41" s="50" t="s">
        <v>511</v>
      </c>
      <c r="C41" s="51">
        <v>4.3426345541770286E-3</v>
      </c>
      <c r="D41" s="51">
        <v>1.5022325516728982E-3</v>
      </c>
      <c r="E41" s="51">
        <v>9.3332320434228126E-3</v>
      </c>
      <c r="F41" s="51">
        <v>0</v>
      </c>
      <c r="G41" s="51">
        <v>7.4154373875323339E-3</v>
      </c>
      <c r="H41" s="51">
        <v>0</v>
      </c>
      <c r="I41" s="51">
        <v>6.830510369098846E-4</v>
      </c>
      <c r="J41" s="51">
        <v>1.2293362039576163E-4</v>
      </c>
      <c r="K41" s="51">
        <v>1.7686740125730249E-3</v>
      </c>
      <c r="L41" s="51">
        <v>8.6278506724803122E-3</v>
      </c>
      <c r="M41" s="51">
        <v>1.5330809140454271E-3</v>
      </c>
      <c r="N41" s="51">
        <v>1.9208080462617304E-2</v>
      </c>
      <c r="O41" s="51">
        <v>2.3704086582971691E-2</v>
      </c>
      <c r="P41" s="51">
        <v>8.9452388735121978E-3</v>
      </c>
    </row>
    <row r="42" spans="2:16" ht="13.15" customHeight="1">
      <c r="B42" s="50" t="s">
        <v>9</v>
      </c>
      <c r="C42" s="51">
        <v>4.683722862876577E-2</v>
      </c>
      <c r="D42" s="51">
        <v>0.19377361190474024</v>
      </c>
      <c r="E42" s="51">
        <v>2.7187939614312862E-2</v>
      </c>
      <c r="F42" s="51">
        <v>0.18603868416018429</v>
      </c>
      <c r="G42" s="51">
        <v>2.201403908239908E-2</v>
      </c>
      <c r="H42" s="51">
        <v>0.19391530492228143</v>
      </c>
      <c r="I42" s="51">
        <v>1.6799630838008072E-2</v>
      </c>
      <c r="J42" s="51">
        <v>3.6641716050373513E-3</v>
      </c>
      <c r="K42" s="51">
        <v>1.3950370915403252E-2</v>
      </c>
      <c r="L42" s="51">
        <v>2.2916501207389386E-2</v>
      </c>
      <c r="M42" s="51">
        <v>3.071062336692393E-3</v>
      </c>
      <c r="N42" s="51">
        <v>1.3765176498556008E-2</v>
      </c>
      <c r="O42" s="51">
        <v>2.8182863320617518E-2</v>
      </c>
      <c r="P42" s="51">
        <v>3.663804418600048E-2</v>
      </c>
    </row>
    <row r="43" spans="2:16" ht="13.15" customHeight="1">
      <c r="B43" s="52" t="s">
        <v>497</v>
      </c>
      <c r="C43" s="51">
        <v>4.9816920255437905E-5</v>
      </c>
      <c r="D43" s="51">
        <v>0</v>
      </c>
      <c r="E43" s="51">
        <v>5.6907938213062818E-5</v>
      </c>
      <c r="F43" s="51">
        <v>3.2729154704424765E-5</v>
      </c>
      <c r="G43" s="51">
        <v>9.8499106839861838E-6</v>
      </c>
      <c r="H43" s="51">
        <v>4.8442574758877002E-6</v>
      </c>
      <c r="I43" s="51">
        <v>0</v>
      </c>
      <c r="J43" s="51">
        <v>1.5879962522971246E-6</v>
      </c>
      <c r="K43" s="51">
        <v>2.622045452160798E-5</v>
      </c>
      <c r="L43" s="51">
        <v>9.6732997717815966E-5</v>
      </c>
      <c r="M43" s="51">
        <v>1.7778190458202515E-5</v>
      </c>
      <c r="N43" s="51">
        <v>7.7563399284655987E-5</v>
      </c>
      <c r="O43" s="51">
        <v>7.0074932482316914E-5</v>
      </c>
      <c r="P43" s="51">
        <v>5.1316659434793515E-5</v>
      </c>
    </row>
    <row r="44" spans="2:16" ht="13.15" customHeight="1">
      <c r="B44" s="53" t="s">
        <v>512</v>
      </c>
      <c r="C44" s="54">
        <v>4.7058575300052065E-2</v>
      </c>
      <c r="D44" s="54">
        <v>1.112546523383613E-3</v>
      </c>
      <c r="E44" s="54">
        <v>1.8524843065030171E-2</v>
      </c>
      <c r="F44" s="54">
        <v>2.0569437846362369E-5</v>
      </c>
      <c r="G44" s="54">
        <v>3.577488337347068E-3</v>
      </c>
      <c r="H44" s="54">
        <v>9.8053202536640862E-6</v>
      </c>
      <c r="I44" s="54">
        <v>5.9563602587348237E-5</v>
      </c>
      <c r="J44" s="54">
        <v>6.8835821000658856E-5</v>
      </c>
      <c r="K44" s="54">
        <v>1.2254636090173665E-3</v>
      </c>
      <c r="L44" s="54">
        <v>9.3165087094773294E-2</v>
      </c>
      <c r="M44" s="54">
        <v>0.75880378746555233</v>
      </c>
      <c r="N44" s="54">
        <v>6.2847363997706351E-2</v>
      </c>
      <c r="O44" s="54">
        <v>5.5438049977655716E-2</v>
      </c>
      <c r="P44" s="54">
        <v>5.0593619309265508E-2</v>
      </c>
    </row>
    <row r="45" spans="2:16" ht="13.15" customHeight="1">
      <c r="B45" s="55" t="s">
        <v>513</v>
      </c>
      <c r="C45" s="56">
        <v>0.22158344392556131</v>
      </c>
      <c r="D45" s="56">
        <v>0.3015255999135994</v>
      </c>
      <c r="E45" s="56">
        <v>0.29562421768514469</v>
      </c>
      <c r="F45" s="56">
        <v>0.20625355198781017</v>
      </c>
      <c r="G45" s="56">
        <v>0.47454878360415548</v>
      </c>
      <c r="H45" s="56">
        <v>0.21097095877758756</v>
      </c>
      <c r="I45" s="56">
        <v>0.23256129042527937</v>
      </c>
      <c r="J45" s="56">
        <v>0.19042344715085019</v>
      </c>
      <c r="K45" s="56">
        <v>0.4608601231080296</v>
      </c>
      <c r="L45" s="56">
        <v>0.22266821152876445</v>
      </c>
      <c r="M45" s="56">
        <v>0.78817697327280478</v>
      </c>
      <c r="N45" s="56">
        <v>0.33810180066874623</v>
      </c>
      <c r="O45" s="56">
        <v>0.3146545906067939</v>
      </c>
      <c r="P45" s="56">
        <v>0.28261012170843736</v>
      </c>
    </row>
    <row r="46" spans="2:16" ht="13.15" customHeight="1">
      <c r="B46" s="38" t="s">
        <v>544</v>
      </c>
      <c r="C46" s="51" t="s">
        <v>551</v>
      </c>
      <c r="D46" s="51" t="s">
        <v>551</v>
      </c>
      <c r="E46" s="51" t="s">
        <v>551</v>
      </c>
      <c r="F46" s="51" t="s">
        <v>551</v>
      </c>
      <c r="G46" s="51" t="s">
        <v>551</v>
      </c>
      <c r="H46" s="51" t="s">
        <v>551</v>
      </c>
      <c r="I46" s="51" t="s">
        <v>551</v>
      </c>
      <c r="J46" s="51" t="s">
        <v>551</v>
      </c>
      <c r="K46" s="51" t="s">
        <v>551</v>
      </c>
      <c r="L46" s="51" t="s">
        <v>551</v>
      </c>
      <c r="M46" s="51" t="s">
        <v>551</v>
      </c>
      <c r="N46" s="51" t="s">
        <v>551</v>
      </c>
      <c r="O46" s="51" t="s">
        <v>551</v>
      </c>
      <c r="P46" s="51" t="s">
        <v>551</v>
      </c>
    </row>
    <row r="47" spans="2:16" ht="13.15" customHeight="1">
      <c r="B47" s="52" t="s">
        <v>8</v>
      </c>
      <c r="C47" s="51">
        <v>0.30894982891372841</v>
      </c>
      <c r="D47" s="51">
        <v>0.15697852047922115</v>
      </c>
      <c r="E47" s="51">
        <v>0.27904540530531247</v>
      </c>
      <c r="F47" s="51">
        <v>3.872286635476097E-3</v>
      </c>
      <c r="G47" s="51">
        <v>0.12483074282448708</v>
      </c>
      <c r="H47" s="51">
        <v>3.948546345539641E-3</v>
      </c>
      <c r="I47" s="51">
        <v>8.7868331957905249E-2</v>
      </c>
      <c r="J47" s="51">
        <v>5.0484875757932117E-3</v>
      </c>
      <c r="K47" s="51">
        <v>0.10353332794702129</v>
      </c>
      <c r="L47" s="51">
        <v>0.12722671415123901</v>
      </c>
      <c r="M47" s="51">
        <v>4.5786945886821188E-2</v>
      </c>
      <c r="N47" s="51">
        <v>0.19228322428560946</v>
      </c>
      <c r="O47" s="51">
        <v>0.23830402894112043</v>
      </c>
      <c r="P47" s="51">
        <v>0.21424820707690043</v>
      </c>
    </row>
    <row r="48" spans="2:16" ht="13.15" customHeight="1">
      <c r="B48" s="52" t="s">
        <v>497</v>
      </c>
      <c r="C48" s="51">
        <v>1.174489399770049E-4</v>
      </c>
      <c r="D48" s="51">
        <v>3.0899486836772358E-6</v>
      </c>
      <c r="E48" s="51">
        <v>7.4464074288673043E-5</v>
      </c>
      <c r="F48" s="51">
        <v>8.7212452287975594E-7</v>
      </c>
      <c r="G48" s="51">
        <v>3.8127109880455418E-5</v>
      </c>
      <c r="H48" s="51">
        <v>1.1169692607178479E-6</v>
      </c>
      <c r="I48" s="51">
        <v>3.7155241895653668E-6</v>
      </c>
      <c r="J48" s="51">
        <v>4.6212178296297428E-6</v>
      </c>
      <c r="K48" s="51">
        <v>1.3463985592088705E-4</v>
      </c>
      <c r="L48" s="51">
        <v>2.2124371913064232E-6</v>
      </c>
      <c r="M48" s="51">
        <v>1.6551812631129212E-5</v>
      </c>
      <c r="N48" s="51">
        <v>5.9924989075481609E-5</v>
      </c>
      <c r="O48" s="51">
        <v>1.4824460408015318E-4</v>
      </c>
      <c r="P48" s="51">
        <v>7.727018627017162E-5</v>
      </c>
    </row>
    <row r="49" spans="2:16" ht="13.15" customHeight="1">
      <c r="B49" s="55" t="s">
        <v>514</v>
      </c>
      <c r="C49" s="56">
        <v>0.30906727785370541</v>
      </c>
      <c r="D49" s="56">
        <v>0.15698161042790482</v>
      </c>
      <c r="E49" s="56">
        <v>0.27911986937960115</v>
      </c>
      <c r="F49" s="56">
        <v>3.8731587599989768E-3</v>
      </c>
      <c r="G49" s="56">
        <v>0.12486886993436754</v>
      </c>
      <c r="H49" s="56">
        <v>3.9496633148003585E-3</v>
      </c>
      <c r="I49" s="56">
        <v>8.7872047482094817E-2</v>
      </c>
      <c r="J49" s="56">
        <v>5.0531087936228425E-3</v>
      </c>
      <c r="K49" s="56">
        <v>0.10366796780294218</v>
      </c>
      <c r="L49" s="56">
        <v>0.1272289265884303</v>
      </c>
      <c r="M49" s="56">
        <v>4.5803497699452314E-2</v>
      </c>
      <c r="N49" s="56">
        <v>0.19234314927468496</v>
      </c>
      <c r="O49" s="56">
        <v>0.23845227354520057</v>
      </c>
      <c r="P49" s="56">
        <v>0.21432547726317061</v>
      </c>
    </row>
    <row r="50" spans="2:16" ht="13.15" customHeight="1">
      <c r="B50" s="38" t="s">
        <v>545</v>
      </c>
      <c r="C50" s="51" t="s">
        <v>551</v>
      </c>
      <c r="D50" s="51" t="s">
        <v>551</v>
      </c>
      <c r="E50" s="51" t="s">
        <v>551</v>
      </c>
      <c r="F50" s="51" t="s">
        <v>551</v>
      </c>
      <c r="G50" s="51" t="s">
        <v>551</v>
      </c>
      <c r="H50" s="51" t="s">
        <v>551</v>
      </c>
      <c r="I50" s="51" t="s">
        <v>551</v>
      </c>
      <c r="J50" s="51" t="s">
        <v>551</v>
      </c>
      <c r="K50" s="51" t="s">
        <v>551</v>
      </c>
      <c r="L50" s="51" t="s">
        <v>551</v>
      </c>
      <c r="M50" s="51" t="s">
        <v>551</v>
      </c>
      <c r="N50" s="51" t="s">
        <v>551</v>
      </c>
      <c r="O50" s="51" t="s">
        <v>551</v>
      </c>
      <c r="P50" s="51" t="s">
        <v>551</v>
      </c>
    </row>
    <row r="51" spans="2:16" ht="13.15" customHeight="1">
      <c r="B51" s="52" t="s">
        <v>13</v>
      </c>
      <c r="C51" s="51">
        <v>9.3188241447060907E-3</v>
      </c>
      <c r="D51" s="51">
        <v>2.4618816143010909E-3</v>
      </c>
      <c r="E51" s="51">
        <v>1.6738490518025482E-2</v>
      </c>
      <c r="F51" s="51">
        <v>1.5703282656562173E-5</v>
      </c>
      <c r="G51" s="51">
        <v>1.1737990952330635E-2</v>
      </c>
      <c r="H51" s="51">
        <v>3.3672366532736543E-6</v>
      </c>
      <c r="I51" s="51">
        <v>1.0543571737472654E-4</v>
      </c>
      <c r="J51" s="51">
        <v>3.7012898566188024E-4</v>
      </c>
      <c r="K51" s="51">
        <v>4.2913930889781548E-3</v>
      </c>
      <c r="L51" s="51">
        <v>4.6643490597110655E-2</v>
      </c>
      <c r="M51" s="51">
        <v>8.7228906599561007E-3</v>
      </c>
      <c r="N51" s="51">
        <v>0.1411594414246693</v>
      </c>
      <c r="O51" s="51">
        <v>0.17751340871134894</v>
      </c>
      <c r="P51" s="51">
        <v>5.0296858115774716E-2</v>
      </c>
    </row>
    <row r="52" spans="2:16" ht="13.15" customHeight="1">
      <c r="B52" s="52" t="s">
        <v>497</v>
      </c>
      <c r="C52" s="51">
        <v>0</v>
      </c>
      <c r="D52" s="51">
        <v>0</v>
      </c>
      <c r="E52" s="51">
        <v>0</v>
      </c>
      <c r="F52" s="51">
        <v>0</v>
      </c>
      <c r="G52" s="51">
        <v>0</v>
      </c>
      <c r="H52" s="51">
        <v>0</v>
      </c>
      <c r="I52" s="51">
        <v>0</v>
      </c>
      <c r="J52" s="51">
        <v>0</v>
      </c>
      <c r="K52" s="51">
        <v>0</v>
      </c>
      <c r="L52" s="51">
        <v>0</v>
      </c>
      <c r="M52" s="51">
        <v>0</v>
      </c>
      <c r="N52" s="51">
        <v>0</v>
      </c>
      <c r="O52" s="51">
        <v>5.3940778126279455E-6</v>
      </c>
      <c r="P52" s="51">
        <v>1.5970699120710872E-7</v>
      </c>
    </row>
    <row r="53" spans="2:16" ht="13.15" customHeight="1">
      <c r="B53" s="55" t="s">
        <v>515</v>
      </c>
      <c r="C53" s="56">
        <v>9.3188241447060907E-3</v>
      </c>
      <c r="D53" s="56">
        <v>2.4618816143010909E-3</v>
      </c>
      <c r="E53" s="56">
        <v>1.6738490518025482E-2</v>
      </c>
      <c r="F53" s="56">
        <v>1.5703282656562173E-5</v>
      </c>
      <c r="G53" s="56">
        <v>1.1737990952330635E-2</v>
      </c>
      <c r="H53" s="56">
        <v>3.3672366532736543E-6</v>
      </c>
      <c r="I53" s="56">
        <v>1.0543571737472654E-4</v>
      </c>
      <c r="J53" s="56">
        <v>3.7012898566188024E-4</v>
      </c>
      <c r="K53" s="56">
        <v>4.2913930889781548E-3</v>
      </c>
      <c r="L53" s="56">
        <v>4.6643490597110655E-2</v>
      </c>
      <c r="M53" s="56">
        <v>8.7228906599561007E-3</v>
      </c>
      <c r="N53" s="56">
        <v>0.1411594414246693</v>
      </c>
      <c r="O53" s="56">
        <v>0.17751880278916154</v>
      </c>
      <c r="P53" s="56">
        <v>5.0297017822765924E-2</v>
      </c>
    </row>
    <row r="54" spans="2:16" ht="13.15" customHeight="1">
      <c r="B54" s="38" t="s">
        <v>546</v>
      </c>
      <c r="C54" s="51" t="s">
        <v>551</v>
      </c>
      <c r="D54" s="51" t="s">
        <v>551</v>
      </c>
      <c r="E54" s="51" t="s">
        <v>551</v>
      </c>
      <c r="F54" s="51" t="s">
        <v>551</v>
      </c>
      <c r="G54" s="51" t="s">
        <v>551</v>
      </c>
      <c r="H54" s="51" t="s">
        <v>551</v>
      </c>
      <c r="I54" s="51" t="s">
        <v>551</v>
      </c>
      <c r="J54" s="51" t="s">
        <v>551</v>
      </c>
      <c r="K54" s="51" t="s">
        <v>551</v>
      </c>
      <c r="L54" s="51" t="s">
        <v>551</v>
      </c>
      <c r="M54" s="51" t="s">
        <v>551</v>
      </c>
      <c r="N54" s="51" t="s">
        <v>551</v>
      </c>
      <c r="O54" s="51" t="s">
        <v>551</v>
      </c>
      <c r="P54" s="51" t="s">
        <v>551</v>
      </c>
    </row>
    <row r="55" spans="2:16" ht="13.15" customHeight="1">
      <c r="B55" s="52" t="s">
        <v>14</v>
      </c>
      <c r="C55" s="51">
        <v>1.0254947908585818E-2</v>
      </c>
      <c r="D55" s="51">
        <v>1.2201872357404827E-3</v>
      </c>
      <c r="E55" s="51">
        <v>8.9174945501935433E-3</v>
      </c>
      <c r="F55" s="51">
        <v>3.9636465473971627E-3</v>
      </c>
      <c r="G55" s="51">
        <v>9.4405240348363183E-3</v>
      </c>
      <c r="H55" s="51">
        <v>2.2160449326501038E-3</v>
      </c>
      <c r="I55" s="51">
        <v>5.1473171095882475E-3</v>
      </c>
      <c r="J55" s="51">
        <v>6.1358984550197717E-3</v>
      </c>
      <c r="K55" s="51">
        <v>9.8182036968999676E-3</v>
      </c>
      <c r="L55" s="51">
        <v>2.5640138120244303E-3</v>
      </c>
      <c r="M55" s="51">
        <v>2.5515794806972819E-3</v>
      </c>
      <c r="N55" s="51">
        <v>5.9583434399246606E-3</v>
      </c>
      <c r="O55" s="51">
        <v>4.206238321692775E-3</v>
      </c>
      <c r="P55" s="51">
        <v>7.7002001815231454E-3</v>
      </c>
    </row>
    <row r="56" spans="2:16" ht="13.15" customHeight="1">
      <c r="B56" s="52" t="s">
        <v>516</v>
      </c>
      <c r="C56" s="51">
        <v>1.3669599893568017E-2</v>
      </c>
      <c r="D56" s="51">
        <v>6.1047136159686228E-3</v>
      </c>
      <c r="E56" s="51">
        <v>7.4118482355869228E-3</v>
      </c>
      <c r="F56" s="51">
        <v>2.3935337016219371E-4</v>
      </c>
      <c r="G56" s="51">
        <v>5.6883357961469722E-3</v>
      </c>
      <c r="H56" s="51">
        <v>1.1555329874480053E-4</v>
      </c>
      <c r="I56" s="51">
        <v>4.3791965380389928E-3</v>
      </c>
      <c r="J56" s="51">
        <v>4.9238287752346056E-4</v>
      </c>
      <c r="K56" s="51">
        <v>3.1023596293546238E-3</v>
      </c>
      <c r="L56" s="51">
        <v>1.0251984171716127E-3</v>
      </c>
      <c r="M56" s="51">
        <v>1.0510933451700134E-3</v>
      </c>
      <c r="N56" s="51">
        <v>3.4549971295054355E-3</v>
      </c>
      <c r="O56" s="51">
        <v>1.3800275525509625E-3</v>
      </c>
      <c r="P56" s="51">
        <v>7.2188766944410107E-3</v>
      </c>
    </row>
    <row r="57" spans="2:16" ht="13.15" customHeight="1">
      <c r="B57" s="50" t="s">
        <v>517</v>
      </c>
      <c r="C57" s="51">
        <v>2.3777040007533078E-2</v>
      </c>
      <c r="D57" s="51">
        <v>4.4777756353411363E-3</v>
      </c>
      <c r="E57" s="51">
        <v>9.6943595073732108E-3</v>
      </c>
      <c r="F57" s="51">
        <v>5.1816504918030299E-5</v>
      </c>
      <c r="G57" s="51">
        <v>4.237659107808104E-3</v>
      </c>
      <c r="H57" s="51">
        <v>6.2687483615338942E-5</v>
      </c>
      <c r="I57" s="51">
        <v>1.4546700684370615E-2</v>
      </c>
      <c r="J57" s="51">
        <v>1.2082815314486141E-3</v>
      </c>
      <c r="K57" s="51">
        <v>9.8206018745445739E-3</v>
      </c>
      <c r="L57" s="51">
        <v>9.0648125799391091E-3</v>
      </c>
      <c r="M57" s="51">
        <v>7.203318840826909E-4</v>
      </c>
      <c r="N57" s="51">
        <v>9.161447730852125E-3</v>
      </c>
      <c r="O57" s="51">
        <v>1.380925824574983E-2</v>
      </c>
      <c r="P57" s="51">
        <v>1.3692318438266012E-2</v>
      </c>
    </row>
    <row r="58" spans="2:16" ht="13.15" customHeight="1">
      <c r="B58" s="50" t="s">
        <v>518</v>
      </c>
      <c r="C58" s="51">
        <v>1.5606974369304371E-3</v>
      </c>
      <c r="D58" s="51">
        <v>4.8547193752479756E-4</v>
      </c>
      <c r="E58" s="51">
        <v>3.5460811380186382E-3</v>
      </c>
      <c r="F58" s="51">
        <v>0</v>
      </c>
      <c r="G58" s="51">
        <v>2.9582396412894071E-3</v>
      </c>
      <c r="H58" s="51">
        <v>1.3063610290737758E-6</v>
      </c>
      <c r="I58" s="51">
        <v>2.2409543602929684E-5</v>
      </c>
      <c r="J58" s="51">
        <v>0</v>
      </c>
      <c r="K58" s="51">
        <v>2.7006928638194793E-5</v>
      </c>
      <c r="L58" s="51">
        <v>3.3848661817932882E-3</v>
      </c>
      <c r="M58" s="51">
        <v>6.8769493989332179E-4</v>
      </c>
      <c r="N58" s="51">
        <v>7.1198058573517719E-3</v>
      </c>
      <c r="O58" s="51">
        <v>9.5589852479892254E-3</v>
      </c>
      <c r="P58" s="51">
        <v>3.3149956814583518E-3</v>
      </c>
    </row>
    <row r="59" spans="2:16" ht="13.15" customHeight="1">
      <c r="B59" s="50" t="s">
        <v>9</v>
      </c>
      <c r="C59" s="51">
        <v>1.2153179779389294E-2</v>
      </c>
      <c r="D59" s="51">
        <v>1.2389544240644026E-4</v>
      </c>
      <c r="E59" s="51">
        <v>8.6802582944437334E-4</v>
      </c>
      <c r="F59" s="51">
        <v>0</v>
      </c>
      <c r="G59" s="51">
        <v>3.7647730293892783E-5</v>
      </c>
      <c r="H59" s="51">
        <v>0</v>
      </c>
      <c r="I59" s="51">
        <v>1.3826681778704704E-2</v>
      </c>
      <c r="J59" s="51">
        <v>6.5034611125015638E-5</v>
      </c>
      <c r="K59" s="51">
        <v>1.3041397857171028E-4</v>
      </c>
      <c r="L59" s="51">
        <v>4.8630795999395219E-3</v>
      </c>
      <c r="M59" s="51">
        <v>8.3877168115119343E-5</v>
      </c>
      <c r="N59" s="51">
        <v>1.5977399594793804E-3</v>
      </c>
      <c r="O59" s="51">
        <v>1.3344793733315069E-3</v>
      </c>
      <c r="P59" s="51">
        <v>5.481054870867425E-3</v>
      </c>
    </row>
    <row r="60" spans="2:16" ht="13.15" customHeight="1">
      <c r="B60" s="52" t="s">
        <v>497</v>
      </c>
      <c r="C60" s="51">
        <v>1.6094885334793238E-5</v>
      </c>
      <c r="D60" s="51">
        <v>0</v>
      </c>
      <c r="E60" s="51">
        <v>1.9329382932299881E-6</v>
      </c>
      <c r="F60" s="51">
        <v>2.0079924568506268E-7</v>
      </c>
      <c r="G60" s="51">
        <v>0</v>
      </c>
      <c r="H60" s="51">
        <v>0</v>
      </c>
      <c r="I60" s="51">
        <v>0</v>
      </c>
      <c r="J60" s="51">
        <v>0</v>
      </c>
      <c r="K60" s="51">
        <v>0</v>
      </c>
      <c r="L60" s="51">
        <v>8.048795460830819E-7</v>
      </c>
      <c r="M60" s="51">
        <v>0</v>
      </c>
      <c r="N60" s="51">
        <v>2.2229394317829829E-5</v>
      </c>
      <c r="O60" s="51">
        <v>0</v>
      </c>
      <c r="P60" s="51">
        <v>1.2223103396148639E-5</v>
      </c>
    </row>
    <row r="61" spans="2:16" ht="13.15" customHeight="1">
      <c r="B61" s="57" t="s">
        <v>519</v>
      </c>
      <c r="C61" s="51">
        <v>7.6159727900030889E-4</v>
      </c>
      <c r="D61" s="51">
        <v>3.9901837330236549E-5</v>
      </c>
      <c r="E61" s="51">
        <v>3.0200352179363045E-4</v>
      </c>
      <c r="F61" s="51">
        <v>0</v>
      </c>
      <c r="G61" s="51">
        <v>3.6054096298738268E-5</v>
      </c>
      <c r="H61" s="51">
        <v>0</v>
      </c>
      <c r="I61" s="51">
        <v>0</v>
      </c>
      <c r="J61" s="51">
        <v>0</v>
      </c>
      <c r="K61" s="51">
        <v>0</v>
      </c>
      <c r="L61" s="51">
        <v>5.7763369403386004E-4</v>
      </c>
      <c r="M61" s="51">
        <v>8.2580037721099517E-5</v>
      </c>
      <c r="N61" s="51">
        <v>8.1011755999153097E-4</v>
      </c>
      <c r="O61" s="51">
        <v>8.7018774800613394E-4</v>
      </c>
      <c r="P61" s="51">
        <v>5.7366989144557953E-4</v>
      </c>
    </row>
    <row r="62" spans="2:16" ht="13.15" customHeight="1">
      <c r="B62" s="55" t="s">
        <v>520</v>
      </c>
      <c r="C62" s="51">
        <v>6.1431559911341443E-2</v>
      </c>
      <c r="D62" s="51">
        <v>1.2412043866981477E-2</v>
      </c>
      <c r="E62" s="51">
        <v>3.0439742198909919E-2</v>
      </c>
      <c r="F62" s="51">
        <v>4.255017221723072E-3</v>
      </c>
      <c r="G62" s="51">
        <v>2.2362406310374696E-2</v>
      </c>
      <c r="H62" s="51">
        <v>2.395592076039317E-3</v>
      </c>
      <c r="I62" s="51">
        <v>3.7922305654305488E-2</v>
      </c>
      <c r="J62" s="51">
        <v>7.9015974751168623E-3</v>
      </c>
      <c r="K62" s="51">
        <v>2.2898586108009069E-2</v>
      </c>
      <c r="L62" s="51">
        <v>2.0902775470414046E-2</v>
      </c>
      <c r="M62" s="51">
        <v>5.0945768179584275E-3</v>
      </c>
      <c r="N62" s="51">
        <v>2.7314563511431203E-2</v>
      </c>
      <c r="O62" s="51">
        <v>3.0288988741314301E-2</v>
      </c>
      <c r="P62" s="51">
        <v>3.7419668969952094E-2</v>
      </c>
    </row>
    <row r="63" spans="2:16" ht="13.15" customHeight="1">
      <c r="B63" s="58" t="s">
        <v>521</v>
      </c>
      <c r="C63" s="59">
        <v>6.4814947149051991E-2</v>
      </c>
      <c r="D63" s="59">
        <v>1.1524483607138496E-3</v>
      </c>
      <c r="E63" s="59">
        <v>1.9709058221107176E-2</v>
      </c>
      <c r="F63" s="59">
        <v>2.0569437846362369E-5</v>
      </c>
      <c r="G63" s="59">
        <v>4.0616884944349573E-3</v>
      </c>
      <c r="H63" s="59">
        <v>9.8053202536640862E-6</v>
      </c>
      <c r="I63" s="59">
        <v>5.9563602587348237E-5</v>
      </c>
      <c r="J63" s="59">
        <v>6.8835821000658856E-5</v>
      </c>
      <c r="K63" s="59">
        <v>1.2254636090173665E-3</v>
      </c>
      <c r="L63" s="59">
        <v>0.57383990738086665</v>
      </c>
      <c r="M63" s="59">
        <v>0.84186247273409653</v>
      </c>
      <c r="N63" s="59">
        <v>0.13512531724338089</v>
      </c>
      <c r="O63" s="59">
        <v>0.11398405414407223</v>
      </c>
      <c r="P63" s="59">
        <v>9.0533927009730328E-2</v>
      </c>
    </row>
    <row r="64" spans="2:16" ht="13.15" customHeight="1">
      <c r="B64" s="58" t="s">
        <v>522</v>
      </c>
      <c r="C64" s="54">
        <v>1</v>
      </c>
      <c r="D64" s="54">
        <v>1</v>
      </c>
      <c r="E64" s="54">
        <v>1</v>
      </c>
      <c r="F64" s="54">
        <v>1</v>
      </c>
      <c r="G64" s="54">
        <v>1</v>
      </c>
      <c r="H64" s="54">
        <v>1</v>
      </c>
      <c r="I64" s="54">
        <v>1</v>
      </c>
      <c r="J64" s="54">
        <v>1</v>
      </c>
      <c r="K64" s="54">
        <v>1</v>
      </c>
      <c r="L64" s="54">
        <v>1</v>
      </c>
      <c r="M64" s="54">
        <v>1</v>
      </c>
      <c r="N64" s="54">
        <v>1</v>
      </c>
      <c r="O64" s="54">
        <v>1</v>
      </c>
      <c r="P64" s="54">
        <v>1</v>
      </c>
    </row>
    <row r="65" spans="2:16" ht="13.15" customHeight="1">
      <c r="B65" s="49"/>
      <c r="C65" s="49"/>
      <c r="D65" s="49"/>
      <c r="E65" s="49"/>
      <c r="F65" s="49"/>
      <c r="G65" s="49"/>
      <c r="H65" s="49"/>
      <c r="I65" s="49"/>
      <c r="J65" s="49"/>
      <c r="K65" s="49"/>
      <c r="L65" s="49"/>
      <c r="M65" s="49"/>
      <c r="N65" s="49"/>
      <c r="O65" s="49"/>
      <c r="P65" s="49"/>
    </row>
  </sheetData>
  <printOptions horizontalCentered="1"/>
  <pageMargins left="0.7" right="0.7" top="0.75" bottom="0.75" header="0.3" footer="0.3"/>
  <pageSetup scale="53" orientation="landscape" useFirstPageNumber="1" r:id="rId1"/>
  <headerFooter scaleWithDoc="0">
    <oddFooter>&amp;L&amp;D&amp;CMilliman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B2:P36"/>
  <sheetViews>
    <sheetView view="pageBreakPreview" zoomScaleNormal="100" zoomScaleSheetLayoutView="100" workbookViewId="0"/>
  </sheetViews>
  <sheetFormatPr defaultRowHeight="12.75"/>
  <cols>
    <col min="2" max="2" width="33.28515625" bestFit="1" customWidth="1"/>
    <col min="3" max="6" width="13.5703125" customWidth="1"/>
    <col min="7" max="7" width="18.42578125" customWidth="1"/>
    <col min="8" max="8" width="17.28515625" customWidth="1"/>
    <col min="9" max="10" width="14.28515625" customWidth="1"/>
    <col min="11" max="16" width="13.5703125" customWidth="1"/>
  </cols>
  <sheetData>
    <row r="2" spans="2:16" ht="13.15" customHeight="1">
      <c r="B2" s="159" t="s">
        <v>736</v>
      </c>
      <c r="C2" s="159"/>
      <c r="D2" s="159"/>
      <c r="E2" s="159"/>
      <c r="F2" s="159"/>
      <c r="G2" s="159"/>
      <c r="H2" s="159"/>
      <c r="I2" s="159"/>
      <c r="J2" s="159"/>
      <c r="K2" s="159"/>
      <c r="L2" s="159"/>
      <c r="M2" s="159"/>
      <c r="N2" s="159"/>
      <c r="O2" s="159"/>
      <c r="P2" s="159"/>
    </row>
    <row r="3" spans="2:16" ht="13.15" customHeight="1">
      <c r="B3" s="159" t="s">
        <v>1</v>
      </c>
      <c r="C3" s="159"/>
      <c r="D3" s="159"/>
      <c r="E3" s="159"/>
      <c r="F3" s="159"/>
      <c r="G3" s="159"/>
      <c r="H3" s="159"/>
      <c r="I3" s="159"/>
      <c r="J3" s="159"/>
      <c r="K3" s="159"/>
      <c r="L3" s="159"/>
      <c r="M3" s="159"/>
      <c r="N3" s="159"/>
      <c r="O3" s="159"/>
      <c r="P3" s="159"/>
    </row>
    <row r="4" spans="2:16" ht="13.15" customHeight="1">
      <c r="B4" s="159" t="s">
        <v>732</v>
      </c>
      <c r="C4" s="159"/>
      <c r="D4" s="159"/>
      <c r="E4" s="159"/>
      <c r="F4" s="159"/>
      <c r="G4" s="159"/>
      <c r="H4" s="159"/>
      <c r="I4" s="159"/>
      <c r="J4" s="159"/>
      <c r="K4" s="159"/>
      <c r="L4" s="159"/>
      <c r="M4" s="159"/>
      <c r="N4" s="159"/>
      <c r="O4" s="159"/>
      <c r="P4" s="159"/>
    </row>
    <row r="5" spans="2:16" ht="13.15" customHeight="1">
      <c r="B5" s="159" t="s">
        <v>553</v>
      </c>
      <c r="C5" s="159"/>
      <c r="D5" s="159"/>
      <c r="E5" s="159"/>
      <c r="F5" s="159"/>
      <c r="G5" s="159"/>
      <c r="H5" s="159"/>
      <c r="I5" s="159"/>
      <c r="J5" s="159"/>
      <c r="K5" s="159"/>
      <c r="L5" s="159"/>
      <c r="M5" s="159"/>
      <c r="N5" s="159"/>
      <c r="O5" s="159"/>
      <c r="P5" s="159"/>
    </row>
    <row r="6" spans="2:16" ht="13.15" customHeight="1">
      <c r="B6" s="158"/>
      <c r="C6" s="158"/>
      <c r="D6" s="158"/>
      <c r="E6" s="158"/>
      <c r="F6" s="158"/>
      <c r="G6" s="158"/>
      <c r="H6" s="158"/>
      <c r="I6" s="158"/>
      <c r="J6" s="158"/>
      <c r="K6" s="158"/>
      <c r="L6" s="158"/>
      <c r="M6" s="158"/>
      <c r="N6" s="158"/>
      <c r="O6" s="158"/>
      <c r="P6" s="158"/>
    </row>
    <row r="7" spans="2:16" ht="13.15" customHeight="1">
      <c r="B7" s="23" t="s">
        <v>492</v>
      </c>
      <c r="C7" s="42">
        <v>764943</v>
      </c>
      <c r="D7" s="42">
        <v>1190</v>
      </c>
      <c r="E7" s="42">
        <v>494459</v>
      </c>
      <c r="F7" s="42">
        <v>494459</v>
      </c>
      <c r="G7" s="42">
        <v>137293</v>
      </c>
      <c r="H7" s="42">
        <v>137293</v>
      </c>
      <c r="I7" s="42">
        <v>6339</v>
      </c>
      <c r="J7" s="42">
        <v>75333</v>
      </c>
      <c r="K7" s="42">
        <v>252819</v>
      </c>
      <c r="L7" s="42">
        <v>78894</v>
      </c>
      <c r="M7" s="42">
        <v>7783</v>
      </c>
      <c r="N7" s="42">
        <v>3073512</v>
      </c>
      <c r="O7" s="42">
        <v>332614</v>
      </c>
      <c r="P7" s="42">
        <v>5225179</v>
      </c>
    </row>
    <row r="8" spans="2:16" ht="13.15" customHeight="1">
      <c r="B8" s="24"/>
      <c r="C8" s="24"/>
      <c r="D8" s="24"/>
      <c r="E8" s="24"/>
      <c r="F8" s="24"/>
      <c r="G8" s="24"/>
      <c r="H8" s="24"/>
      <c r="I8" s="24"/>
      <c r="J8" s="24"/>
      <c r="K8" s="24"/>
      <c r="L8" s="24"/>
      <c r="M8" s="24"/>
      <c r="N8" s="24"/>
      <c r="O8" s="24"/>
      <c r="P8" s="24"/>
    </row>
    <row r="9" spans="2:16" ht="13.15" customHeight="1">
      <c r="B9" s="26"/>
      <c r="C9" s="43" t="s">
        <v>554</v>
      </c>
      <c r="D9" s="43"/>
      <c r="E9" s="43"/>
      <c r="F9" s="43"/>
      <c r="G9" s="43"/>
      <c r="H9" s="43"/>
      <c r="I9" s="43"/>
      <c r="J9" s="43"/>
      <c r="K9" s="43"/>
      <c r="L9" s="43"/>
      <c r="M9" s="43"/>
      <c r="N9" s="43"/>
      <c r="O9" s="43"/>
      <c r="P9" s="43"/>
    </row>
    <row r="10" spans="2:16" ht="39.6" customHeight="1">
      <c r="B10" s="25" t="s">
        <v>526</v>
      </c>
      <c r="C10" s="44" t="s">
        <v>527</v>
      </c>
      <c r="D10" s="44" t="s">
        <v>528</v>
      </c>
      <c r="E10" s="44" t="s">
        <v>529</v>
      </c>
      <c r="F10" s="44" t="s">
        <v>530</v>
      </c>
      <c r="G10" s="44" t="s">
        <v>531</v>
      </c>
      <c r="H10" s="44" t="s">
        <v>532</v>
      </c>
      <c r="I10" s="44" t="s">
        <v>533</v>
      </c>
      <c r="J10" s="44" t="s">
        <v>534</v>
      </c>
      <c r="K10" s="44" t="s">
        <v>535</v>
      </c>
      <c r="L10" s="44" t="s">
        <v>536</v>
      </c>
      <c r="M10" s="44" t="s">
        <v>537</v>
      </c>
      <c r="N10" s="44" t="s">
        <v>538</v>
      </c>
      <c r="O10" s="44" t="s">
        <v>539</v>
      </c>
      <c r="P10" s="44" t="s">
        <v>540</v>
      </c>
    </row>
    <row r="11" spans="2:16" ht="13.15" customHeight="1">
      <c r="B11" s="27" t="s">
        <v>541</v>
      </c>
      <c r="C11" s="29"/>
      <c r="D11" s="41"/>
      <c r="E11" s="41"/>
      <c r="F11" s="41"/>
      <c r="G11" s="41"/>
      <c r="H11" s="41"/>
      <c r="I11" s="41"/>
      <c r="J11" s="41"/>
      <c r="K11" s="41"/>
      <c r="L11" s="41"/>
      <c r="M11" s="41"/>
      <c r="N11" s="41"/>
      <c r="O11" s="41"/>
      <c r="P11" s="41"/>
    </row>
    <row r="12" spans="2:16" ht="13.15" customHeight="1">
      <c r="B12" s="28" t="s">
        <v>493</v>
      </c>
      <c r="C12" s="60">
        <v>112.24365737054919</v>
      </c>
      <c r="D12" s="60">
        <v>141.17647058823528</v>
      </c>
      <c r="E12" s="60">
        <v>26.647305438873595</v>
      </c>
      <c r="F12" s="60">
        <v>2.4268948487134422E-2</v>
      </c>
      <c r="G12" s="60">
        <v>5.5064715608224741</v>
      </c>
      <c r="H12" s="60">
        <v>0</v>
      </c>
      <c r="I12" s="60">
        <v>350.21296734500709</v>
      </c>
      <c r="J12" s="60">
        <v>70.088805702680091</v>
      </c>
      <c r="K12" s="60">
        <v>47.369857486976855</v>
      </c>
      <c r="L12" s="60">
        <v>9.1261692904403375</v>
      </c>
      <c r="M12" s="60">
        <v>16.960041115251187</v>
      </c>
      <c r="N12" s="60">
        <v>7.7461874233775561</v>
      </c>
      <c r="O12" s="60">
        <v>4.6540434257126879</v>
      </c>
      <c r="P12" s="60">
        <v>27.875791432216964</v>
      </c>
    </row>
    <row r="13" spans="2:16" ht="13.15" customHeight="1">
      <c r="B13" s="28" t="s">
        <v>4</v>
      </c>
      <c r="C13" s="60">
        <v>60.867280307160144</v>
      </c>
      <c r="D13" s="60">
        <v>141.17647058823528</v>
      </c>
      <c r="E13" s="60">
        <v>21.478019411113966</v>
      </c>
      <c r="F13" s="60">
        <v>0</v>
      </c>
      <c r="G13" s="60">
        <v>3.4961724195698256</v>
      </c>
      <c r="H13" s="60">
        <v>0.17480862097849126</v>
      </c>
      <c r="I13" s="60">
        <v>240.41646947468053</v>
      </c>
      <c r="J13" s="60">
        <v>44.124089044641792</v>
      </c>
      <c r="K13" s="60">
        <v>10.632112301686186</v>
      </c>
      <c r="L13" s="60">
        <v>5.4757015742642032</v>
      </c>
      <c r="M13" s="60">
        <v>3.0836438391365797</v>
      </c>
      <c r="N13" s="60">
        <v>3.2015492374846759</v>
      </c>
      <c r="O13" s="60">
        <v>3.4634741772745592</v>
      </c>
      <c r="P13" s="60">
        <v>14.70495077776283</v>
      </c>
    </row>
    <row r="14" spans="2:16" ht="13.15" customHeight="1">
      <c r="B14" s="28" t="s">
        <v>494</v>
      </c>
      <c r="C14" s="60">
        <v>5.9612284836909417</v>
      </c>
      <c r="D14" s="60">
        <v>0</v>
      </c>
      <c r="E14" s="60">
        <v>9.0280488372140049</v>
      </c>
      <c r="F14" s="60">
        <v>76.30157404355063</v>
      </c>
      <c r="G14" s="60">
        <v>82.597073412337124</v>
      </c>
      <c r="H14" s="60">
        <v>1221.21302615574</v>
      </c>
      <c r="I14" s="60">
        <v>365.35731187884522</v>
      </c>
      <c r="J14" s="60">
        <v>3574.3697980964516</v>
      </c>
      <c r="K14" s="60">
        <v>0.71197180591648579</v>
      </c>
      <c r="L14" s="60">
        <v>1.9773366795954068</v>
      </c>
      <c r="M14" s="60">
        <v>9.2509315174097395</v>
      </c>
      <c r="N14" s="60">
        <v>3.2288795358534474</v>
      </c>
      <c r="O14" s="60">
        <v>2.994462049101962</v>
      </c>
      <c r="P14" s="60">
        <v>97.349392240916529</v>
      </c>
    </row>
    <row r="15" spans="2:16" ht="13.15" customHeight="1">
      <c r="B15" s="28" t="s">
        <v>495</v>
      </c>
      <c r="C15" s="60">
        <v>64.883265811962474</v>
      </c>
      <c r="D15" s="60">
        <v>0</v>
      </c>
      <c r="E15" s="60">
        <v>17.206684477378307</v>
      </c>
      <c r="F15" s="60">
        <v>0</v>
      </c>
      <c r="G15" s="60">
        <v>2.9717465566343515</v>
      </c>
      <c r="H15" s="60">
        <v>0</v>
      </c>
      <c r="I15" s="60">
        <v>1.893043066729768</v>
      </c>
      <c r="J15" s="60">
        <v>0</v>
      </c>
      <c r="K15" s="60">
        <v>9.4929574122198088E-2</v>
      </c>
      <c r="L15" s="60">
        <v>145.25819453950871</v>
      </c>
      <c r="M15" s="60">
        <v>602.85237055120137</v>
      </c>
      <c r="N15" s="60">
        <v>13.661244856047416</v>
      </c>
      <c r="O15" s="60">
        <v>11.472758212221976</v>
      </c>
      <c r="P15" s="60">
        <v>23.069066150652446</v>
      </c>
    </row>
    <row r="16" spans="2:16" ht="13.15" customHeight="1">
      <c r="B16" s="28" t="s">
        <v>496</v>
      </c>
      <c r="C16" s="60">
        <v>0</v>
      </c>
      <c r="D16" s="60">
        <v>0</v>
      </c>
      <c r="E16" s="60">
        <v>0</v>
      </c>
      <c r="F16" s="60">
        <v>0</v>
      </c>
      <c r="G16" s="60">
        <v>0</v>
      </c>
      <c r="H16" s="60">
        <v>0</v>
      </c>
      <c r="I16" s="60">
        <v>0</v>
      </c>
      <c r="J16" s="60">
        <v>0</v>
      </c>
      <c r="K16" s="60">
        <v>0</v>
      </c>
      <c r="L16" s="60">
        <v>0</v>
      </c>
      <c r="M16" s="60">
        <v>0</v>
      </c>
      <c r="N16" s="60">
        <v>0</v>
      </c>
      <c r="O16" s="60">
        <v>0</v>
      </c>
      <c r="P16" s="60">
        <v>0</v>
      </c>
    </row>
    <row r="17" spans="2:16" ht="13.15" customHeight="1">
      <c r="B17" s="33" t="s">
        <v>498</v>
      </c>
      <c r="C17" s="61">
        <v>13.601013408842228</v>
      </c>
      <c r="D17" s="61">
        <v>0</v>
      </c>
      <c r="E17" s="61">
        <v>1.0435647849467804</v>
      </c>
      <c r="F17" s="61">
        <v>0</v>
      </c>
      <c r="G17" s="61">
        <v>0.4370215524462282</v>
      </c>
      <c r="H17" s="61">
        <v>0</v>
      </c>
      <c r="I17" s="61">
        <v>0</v>
      </c>
      <c r="J17" s="61">
        <v>0</v>
      </c>
      <c r="K17" s="61">
        <v>0</v>
      </c>
      <c r="L17" s="61">
        <v>117.42337820366569</v>
      </c>
      <c r="M17" s="61">
        <v>403.95734292689195</v>
      </c>
      <c r="N17" s="61">
        <v>10.088784426415124</v>
      </c>
      <c r="O17" s="61">
        <v>8.478296163120012</v>
      </c>
      <c r="P17" s="61">
        <v>10.950055490921939</v>
      </c>
    </row>
    <row r="18" spans="2:16" ht="13.15" customHeight="1">
      <c r="B18" s="35" t="s">
        <v>499</v>
      </c>
      <c r="C18" s="62">
        <v>243.95543197336275</v>
      </c>
      <c r="D18" s="62">
        <v>282.35294117647055</v>
      </c>
      <c r="E18" s="62">
        <v>74.360058164579868</v>
      </c>
      <c r="F18" s="62">
        <v>76.325842992037764</v>
      </c>
      <c r="G18" s="62">
        <v>94.571463949363775</v>
      </c>
      <c r="H18" s="62">
        <v>1221.3878347767184</v>
      </c>
      <c r="I18" s="62">
        <v>957.87979176526267</v>
      </c>
      <c r="J18" s="62">
        <v>3688.5826928437737</v>
      </c>
      <c r="K18" s="62">
        <v>58.808871168701721</v>
      </c>
      <c r="L18" s="62">
        <v>161.83740208380866</v>
      </c>
      <c r="M18" s="62">
        <v>632.14698702299893</v>
      </c>
      <c r="N18" s="62">
        <v>27.837861052763095</v>
      </c>
      <c r="O18" s="62">
        <v>22.584737864311187</v>
      </c>
      <c r="P18" s="62">
        <v>162.99920060154878</v>
      </c>
    </row>
    <row r="19" spans="2:16" ht="13.15" customHeight="1">
      <c r="B19" s="38" t="s">
        <v>544</v>
      </c>
      <c r="C19" s="60" t="s">
        <v>551</v>
      </c>
      <c r="D19" s="60" t="s">
        <v>551</v>
      </c>
      <c r="E19" s="60" t="s">
        <v>551</v>
      </c>
      <c r="F19" s="60" t="s">
        <v>551</v>
      </c>
      <c r="G19" s="60" t="s">
        <v>551</v>
      </c>
      <c r="H19" s="60" t="s">
        <v>551</v>
      </c>
      <c r="I19" s="60" t="s">
        <v>551</v>
      </c>
      <c r="J19" s="60" t="s">
        <v>551</v>
      </c>
      <c r="K19" s="60" t="s">
        <v>551</v>
      </c>
      <c r="L19" s="60" t="s">
        <v>551</v>
      </c>
      <c r="M19" s="60" t="s">
        <v>551</v>
      </c>
      <c r="N19" s="60" t="s">
        <v>551</v>
      </c>
      <c r="O19" s="60" t="s">
        <v>551</v>
      </c>
      <c r="P19" s="60" t="s">
        <v>551</v>
      </c>
    </row>
    <row r="20" spans="2:16" ht="13.15" customHeight="1">
      <c r="B20" s="31" t="s">
        <v>8</v>
      </c>
      <c r="C20" s="60">
        <v>27466.109239511963</v>
      </c>
      <c r="D20" s="60">
        <v>38510.924369747896</v>
      </c>
      <c r="E20" s="60">
        <v>17435.807620045343</v>
      </c>
      <c r="F20" s="60">
        <v>107.92401392228678</v>
      </c>
      <c r="G20" s="60">
        <v>9426.9045035070976</v>
      </c>
      <c r="H20" s="60">
        <v>1578.1722301938194</v>
      </c>
      <c r="I20" s="60">
        <v>13296.734500709892</v>
      </c>
      <c r="J20" s="60">
        <v>3436.7408705348253</v>
      </c>
      <c r="K20" s="60">
        <v>7357.0419944703526</v>
      </c>
      <c r="L20" s="60">
        <v>11516.160924785156</v>
      </c>
      <c r="M20" s="60">
        <v>26167.801618913014</v>
      </c>
      <c r="N20" s="60">
        <v>6778.7768520181471</v>
      </c>
      <c r="O20" s="60">
        <v>6712.212955558095</v>
      </c>
      <c r="P20" s="60">
        <v>11028.148126600065</v>
      </c>
    </row>
    <row r="21" spans="2:16" ht="13.15" customHeight="1">
      <c r="B21" s="35" t="s">
        <v>514</v>
      </c>
      <c r="C21" s="62">
        <v>27466.109239511963</v>
      </c>
      <c r="D21" s="62">
        <v>38510.924369747896</v>
      </c>
      <c r="E21" s="62">
        <v>17435.807620045343</v>
      </c>
      <c r="F21" s="62">
        <v>107.92401392228678</v>
      </c>
      <c r="G21" s="62">
        <v>9426.9045035070976</v>
      </c>
      <c r="H21" s="62">
        <v>1578.1722301938194</v>
      </c>
      <c r="I21" s="62">
        <v>13296.734500709892</v>
      </c>
      <c r="J21" s="62">
        <v>3436.7408705348253</v>
      </c>
      <c r="K21" s="62">
        <v>7357.0419944703526</v>
      </c>
      <c r="L21" s="62">
        <v>11516.160924785156</v>
      </c>
      <c r="M21" s="62">
        <v>26167.801618913014</v>
      </c>
      <c r="N21" s="62">
        <v>6778.7768520181471</v>
      </c>
      <c r="O21" s="62">
        <v>6712.212955558095</v>
      </c>
      <c r="P21" s="62">
        <v>11028.148126600065</v>
      </c>
    </row>
    <row r="22" spans="2:16" ht="13.15" customHeight="1">
      <c r="B22" s="35"/>
      <c r="C22" s="37"/>
      <c r="D22" s="37"/>
      <c r="E22" s="37"/>
      <c r="F22" s="37"/>
      <c r="G22" s="37"/>
      <c r="H22" s="37"/>
      <c r="I22" s="37"/>
      <c r="J22" s="37"/>
      <c r="K22" s="37"/>
      <c r="L22" s="37"/>
      <c r="M22" s="37"/>
      <c r="N22" s="37"/>
      <c r="O22" s="37"/>
      <c r="P22" s="37"/>
    </row>
    <row r="23" spans="2:16" ht="13.15" customHeight="1">
      <c r="B23" s="26"/>
      <c r="C23" s="43" t="s">
        <v>555</v>
      </c>
      <c r="D23" s="43"/>
      <c r="E23" s="43"/>
      <c r="F23" s="43"/>
      <c r="G23" s="43"/>
      <c r="H23" s="43"/>
      <c r="I23" s="43"/>
      <c r="J23" s="43"/>
      <c r="K23" s="43"/>
      <c r="L23" s="43"/>
      <c r="M23" s="43"/>
      <c r="N23" s="43"/>
      <c r="O23" s="43"/>
      <c r="P23" s="43"/>
    </row>
    <row r="24" spans="2:16" ht="39.6" customHeight="1">
      <c r="B24" s="25" t="s">
        <v>526</v>
      </c>
      <c r="C24" s="44" t="s">
        <v>527</v>
      </c>
      <c r="D24" s="44" t="s">
        <v>528</v>
      </c>
      <c r="E24" s="44" t="s">
        <v>529</v>
      </c>
      <c r="F24" s="44" t="s">
        <v>530</v>
      </c>
      <c r="G24" s="44" t="s">
        <v>531</v>
      </c>
      <c r="H24" s="44" t="s">
        <v>532</v>
      </c>
      <c r="I24" s="44" t="s">
        <v>533</v>
      </c>
      <c r="J24" s="44" t="s">
        <v>534</v>
      </c>
      <c r="K24" s="44" t="s">
        <v>535</v>
      </c>
      <c r="L24" s="44" t="s">
        <v>536</v>
      </c>
      <c r="M24" s="44" t="s">
        <v>537</v>
      </c>
      <c r="N24" s="44" t="s">
        <v>538</v>
      </c>
      <c r="O24" s="44" t="s">
        <v>539</v>
      </c>
      <c r="P24" s="44" t="s">
        <v>540</v>
      </c>
    </row>
    <row r="25" spans="2:16" ht="13.15" customHeight="1">
      <c r="B25" s="27" t="s">
        <v>541</v>
      </c>
      <c r="C25" s="29"/>
      <c r="D25" s="41"/>
      <c r="E25" s="41"/>
      <c r="F25" s="41"/>
      <c r="G25" s="41"/>
      <c r="H25" s="41"/>
      <c r="I25" s="41"/>
      <c r="J25" s="41"/>
      <c r="K25" s="41"/>
      <c r="L25" s="41"/>
      <c r="M25" s="41"/>
      <c r="N25" s="41"/>
      <c r="O25" s="41"/>
      <c r="P25" s="41"/>
    </row>
    <row r="26" spans="2:16" ht="13.15" customHeight="1">
      <c r="B26" s="28" t="s">
        <v>493</v>
      </c>
      <c r="C26" s="29">
        <v>7044.1908329839289</v>
      </c>
      <c r="D26" s="29">
        <v>6850.0471428571436</v>
      </c>
      <c r="E26" s="29">
        <v>5358.7985154826983</v>
      </c>
      <c r="F26" s="29">
        <v>4774.0600000000013</v>
      </c>
      <c r="G26" s="29">
        <v>4661.8795238095236</v>
      </c>
      <c r="H26" s="29">
        <v>0</v>
      </c>
      <c r="I26" s="29">
        <v>7675.6145945945927</v>
      </c>
      <c r="J26" s="29">
        <v>5739.1603409090912</v>
      </c>
      <c r="K26" s="29">
        <v>4213.1558717434864</v>
      </c>
      <c r="L26" s="29">
        <v>6398.1538333333328</v>
      </c>
      <c r="M26" s="29">
        <v>6486.6327272727267</v>
      </c>
      <c r="N26" s="29">
        <v>4657.9898135080657</v>
      </c>
      <c r="O26" s="29">
        <v>5313.6910852713181</v>
      </c>
      <c r="P26" s="29">
        <v>6196.3773479980227</v>
      </c>
    </row>
    <row r="27" spans="2:16" ht="13.15" customHeight="1">
      <c r="B27" s="28" t="s">
        <v>4</v>
      </c>
      <c r="C27" s="29">
        <v>17799.004064432993</v>
      </c>
      <c r="D27" s="29">
        <v>10595.104285714289</v>
      </c>
      <c r="E27" s="29">
        <v>12354.52717514124</v>
      </c>
      <c r="F27" s="29">
        <v>0</v>
      </c>
      <c r="G27" s="29">
        <v>10966.753499999999</v>
      </c>
      <c r="H27" s="29">
        <v>5997.56</v>
      </c>
      <c r="I27" s="29">
        <v>37745.386220472436</v>
      </c>
      <c r="J27" s="29">
        <v>21141.77963898917</v>
      </c>
      <c r="K27" s="29">
        <v>19134.740625000002</v>
      </c>
      <c r="L27" s="29">
        <v>17887.088055555552</v>
      </c>
      <c r="M27" s="29">
        <v>262375.99</v>
      </c>
      <c r="N27" s="29">
        <v>17424.185792682925</v>
      </c>
      <c r="O27" s="29">
        <v>13469.262812499997</v>
      </c>
      <c r="P27" s="29">
        <v>17535.307930657513</v>
      </c>
    </row>
    <row r="28" spans="2:16" ht="13.15" customHeight="1">
      <c r="B28" s="28" t="s">
        <v>494</v>
      </c>
      <c r="C28" s="29">
        <v>5887.6759473684224</v>
      </c>
      <c r="D28" s="29">
        <v>0</v>
      </c>
      <c r="E28" s="29">
        <v>4902.7118010752683</v>
      </c>
      <c r="F28" s="29">
        <v>5112.1500413485919</v>
      </c>
      <c r="G28" s="29">
        <v>4226.8270582010582</v>
      </c>
      <c r="H28" s="29">
        <v>4471.9208581448966</v>
      </c>
      <c r="I28" s="29">
        <v>100843.66787564766</v>
      </c>
      <c r="J28" s="29">
        <v>4141.5344797005437</v>
      </c>
      <c r="K28" s="29">
        <v>36656.796666666654</v>
      </c>
      <c r="L28" s="29">
        <v>5669.7776923076917</v>
      </c>
      <c r="M28" s="29">
        <v>4577.07</v>
      </c>
      <c r="N28" s="29">
        <v>4600.2763966142656</v>
      </c>
      <c r="O28" s="29">
        <v>4592.4845783132523</v>
      </c>
      <c r="P28" s="29">
        <v>4808.8207211776871</v>
      </c>
    </row>
    <row r="29" spans="2:16" ht="13.15" customHeight="1">
      <c r="B29" s="28" t="s">
        <v>495</v>
      </c>
      <c r="C29" s="29">
        <v>6302.4771784332679</v>
      </c>
      <c r="D29" s="29">
        <v>0</v>
      </c>
      <c r="E29" s="29">
        <v>4395.6388152327218</v>
      </c>
      <c r="F29" s="29">
        <v>0</v>
      </c>
      <c r="G29" s="29">
        <v>4286.1279411764708</v>
      </c>
      <c r="H29" s="29">
        <v>0</v>
      </c>
      <c r="I29" s="29">
        <v>11488.65</v>
      </c>
      <c r="J29" s="29">
        <v>0</v>
      </c>
      <c r="K29" s="29">
        <v>5293.3249999999998</v>
      </c>
      <c r="L29" s="29">
        <v>23246.734293193771</v>
      </c>
      <c r="M29" s="29">
        <v>8224.7332992327374</v>
      </c>
      <c r="N29" s="29">
        <v>8638.8195284366975</v>
      </c>
      <c r="O29" s="29">
        <v>9706.9827987421359</v>
      </c>
      <c r="P29" s="29">
        <v>8768.7316286709811</v>
      </c>
    </row>
    <row r="30" spans="2:16" ht="13.15" customHeight="1">
      <c r="B30" s="28" t="s">
        <v>496</v>
      </c>
      <c r="C30" s="29">
        <v>0</v>
      </c>
      <c r="D30" s="29">
        <v>0</v>
      </c>
      <c r="E30" s="29">
        <v>0</v>
      </c>
      <c r="F30" s="29">
        <v>0</v>
      </c>
      <c r="G30" s="29">
        <v>0</v>
      </c>
      <c r="H30" s="29">
        <v>0</v>
      </c>
      <c r="I30" s="29">
        <v>0</v>
      </c>
      <c r="J30" s="29">
        <v>0</v>
      </c>
      <c r="K30" s="29">
        <v>0</v>
      </c>
      <c r="L30" s="29">
        <v>0</v>
      </c>
      <c r="M30" s="29">
        <v>0</v>
      </c>
      <c r="N30" s="29">
        <v>0</v>
      </c>
      <c r="O30" s="29">
        <v>0</v>
      </c>
      <c r="P30" s="29">
        <v>0</v>
      </c>
    </row>
    <row r="31" spans="2:16" ht="13.15" customHeight="1">
      <c r="B31" s="33" t="s">
        <v>498</v>
      </c>
      <c r="C31" s="34">
        <v>7983.4609457900751</v>
      </c>
      <c r="D31" s="34">
        <v>0</v>
      </c>
      <c r="E31" s="34">
        <v>4156.2102325581382</v>
      </c>
      <c r="F31" s="34">
        <v>0</v>
      </c>
      <c r="G31" s="34">
        <v>5084.8419999999987</v>
      </c>
      <c r="H31" s="34">
        <v>0</v>
      </c>
      <c r="I31" s="34">
        <v>0</v>
      </c>
      <c r="J31" s="34">
        <v>0</v>
      </c>
      <c r="K31" s="34">
        <v>0</v>
      </c>
      <c r="L31" s="34">
        <v>27276.092810880891</v>
      </c>
      <c r="M31" s="34">
        <v>8834.5456488549626</v>
      </c>
      <c r="N31" s="34">
        <v>9569.954260835917</v>
      </c>
      <c r="O31" s="34">
        <v>10933.496468085108</v>
      </c>
      <c r="P31" s="34">
        <v>12121.587663590608</v>
      </c>
    </row>
    <row r="32" spans="2:16" ht="13.15" customHeight="1">
      <c r="B32" s="35" t="s">
        <v>499</v>
      </c>
      <c r="C32" s="37">
        <v>9502.0631817889534</v>
      </c>
      <c r="D32" s="37">
        <v>8722.5757142857165</v>
      </c>
      <c r="E32" s="37">
        <v>7110.8417067327873</v>
      </c>
      <c r="F32" s="37">
        <v>5117.9296631385423</v>
      </c>
      <c r="G32" s="37">
        <v>4504.4129624940615</v>
      </c>
      <c r="H32" s="37">
        <v>4473.3110966496288</v>
      </c>
      <c r="I32" s="37">
        <v>50766.737747035564</v>
      </c>
      <c r="J32" s="37">
        <v>4382.5534535325833</v>
      </c>
      <c r="K32" s="37">
        <v>7305.3672800645691</v>
      </c>
      <c r="L32" s="37">
        <v>21925.01875000005</v>
      </c>
      <c r="M32" s="37">
        <v>9364.483121951218</v>
      </c>
      <c r="N32" s="37">
        <v>8074.0053295932694</v>
      </c>
      <c r="O32" s="37">
        <v>8700.498610223638</v>
      </c>
      <c r="P32" s="37">
        <v>6758.4600749559859</v>
      </c>
    </row>
    <row r="33" spans="2:16" ht="13.15" customHeight="1">
      <c r="B33" s="38" t="s">
        <v>544</v>
      </c>
      <c r="C33" s="29"/>
      <c r="D33" s="29"/>
      <c r="E33" s="29"/>
      <c r="F33" s="29"/>
      <c r="G33" s="29"/>
      <c r="H33" s="29"/>
      <c r="I33" s="29"/>
      <c r="J33" s="29"/>
      <c r="K33" s="29"/>
      <c r="L33" s="29"/>
      <c r="M33" s="29"/>
      <c r="N33" s="29"/>
      <c r="O33" s="29"/>
      <c r="P33" s="29"/>
    </row>
    <row r="34" spans="2:16" ht="13.15" customHeight="1">
      <c r="B34" s="31" t="s">
        <v>8</v>
      </c>
      <c r="C34" s="29">
        <v>134.56683401738161</v>
      </c>
      <c r="D34" s="29">
        <v>164.42118617439124</v>
      </c>
      <c r="E34" s="29">
        <v>79.114117554541963</v>
      </c>
      <c r="F34" s="29">
        <v>17.906813582190232</v>
      </c>
      <c r="G34" s="29">
        <v>65.661860199899749</v>
      </c>
      <c r="H34" s="29">
        <v>17.523311918475862</v>
      </c>
      <c r="I34" s="29">
        <v>528.76868451024973</v>
      </c>
      <c r="J34" s="29">
        <v>30.992901506373155</v>
      </c>
      <c r="K34" s="29">
        <v>38.779298516128755</v>
      </c>
      <c r="L34" s="29">
        <v>77.03770409308845</v>
      </c>
      <c r="M34" s="29">
        <v>75.497338557624275</v>
      </c>
      <c r="N34" s="29">
        <v>61.598461520745289</v>
      </c>
      <c r="O34" s="29">
        <v>77.79166467793317</v>
      </c>
      <c r="P34" s="29">
        <v>91.519711826562613</v>
      </c>
    </row>
    <row r="35" spans="2:16" ht="13.15" customHeight="1">
      <c r="B35" s="35" t="s">
        <v>514</v>
      </c>
      <c r="C35" s="37">
        <v>134.61799032346204</v>
      </c>
      <c r="D35" s="37">
        <v>164.4244226237235</v>
      </c>
      <c r="E35" s="37">
        <v>79.135229385859944</v>
      </c>
      <c r="F35" s="37">
        <v>17.910846592326568</v>
      </c>
      <c r="G35" s="37">
        <v>65.681915331369382</v>
      </c>
      <c r="H35" s="37">
        <v>17.528268932791018</v>
      </c>
      <c r="I35" s="37">
        <v>528.79104356491939</v>
      </c>
      <c r="J35" s="37">
        <v>31.021271378910811</v>
      </c>
      <c r="K35" s="37">
        <v>38.829729032257788</v>
      </c>
      <c r="L35" s="37">
        <v>77.039043757346889</v>
      </c>
      <c r="M35" s="37">
        <v>75.524630567994294</v>
      </c>
      <c r="N35" s="37">
        <v>61.617658656363389</v>
      </c>
      <c r="O35" s="37">
        <v>77.840057458290929</v>
      </c>
      <c r="P35" s="37">
        <v>91.552719081450377</v>
      </c>
    </row>
    <row r="36" spans="2:16" ht="13.15" customHeight="1">
      <c r="B36" s="41"/>
      <c r="C36" s="41"/>
      <c r="D36" s="41"/>
      <c r="E36" s="41"/>
      <c r="F36" s="41"/>
      <c r="G36" s="41"/>
      <c r="H36" s="41"/>
      <c r="I36" s="41"/>
      <c r="J36" s="41"/>
      <c r="K36" s="41"/>
      <c r="L36" s="41"/>
      <c r="M36" s="41"/>
      <c r="N36" s="41"/>
      <c r="O36" s="41"/>
      <c r="P36" s="41"/>
    </row>
  </sheetData>
  <printOptions horizontalCentered="1"/>
  <pageMargins left="0.7" right="0.7" top="0.75" bottom="0.75" header="0.3" footer="0.3"/>
  <pageSetup scale="53" orientation="landscape" useFirstPageNumber="1" r:id="rId1"/>
  <headerFooter scaleWithDoc="0">
    <oddFooter>&amp;L&amp;D&amp;CMilliman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2">
    <pageSetUpPr fitToPage="1"/>
  </sheetPr>
  <dimension ref="B2:H61"/>
  <sheetViews>
    <sheetView view="pageBreakPreview" zoomScaleNormal="100" zoomScaleSheetLayoutView="100" workbookViewId="0"/>
  </sheetViews>
  <sheetFormatPr defaultColWidth="9.28515625" defaultRowHeight="12.75"/>
  <cols>
    <col min="2" max="2" width="5" bestFit="1" customWidth="1"/>
    <col min="3" max="3" width="35.7109375" bestFit="1" customWidth="1"/>
    <col min="4" max="4" width="18.5703125" bestFit="1" customWidth="1"/>
    <col min="5" max="5" width="37" bestFit="1" customWidth="1"/>
    <col min="6" max="6" width="19.42578125" bestFit="1" customWidth="1"/>
    <col min="7" max="8" width="24.7109375" bestFit="1" customWidth="1"/>
  </cols>
  <sheetData>
    <row r="2" spans="2:8">
      <c r="B2" s="3" t="s">
        <v>448</v>
      </c>
      <c r="C2" s="3"/>
      <c r="D2" s="3"/>
      <c r="E2" s="3"/>
      <c r="F2" s="3"/>
      <c r="G2" s="3"/>
      <c r="H2" s="3"/>
    </row>
    <row r="3" spans="2:8">
      <c r="B3" s="3" t="s">
        <v>1</v>
      </c>
      <c r="C3" s="3"/>
      <c r="D3" s="3"/>
      <c r="E3" s="3"/>
      <c r="F3" s="3"/>
      <c r="G3" s="3"/>
      <c r="H3" s="3"/>
    </row>
    <row r="4" spans="2:8">
      <c r="B4" s="3" t="s">
        <v>449</v>
      </c>
      <c r="C4" s="3"/>
      <c r="D4" s="3"/>
      <c r="E4" s="3"/>
      <c r="F4" s="3"/>
      <c r="G4" s="3"/>
      <c r="H4" s="3"/>
    </row>
    <row r="5" spans="2:8" ht="38.25">
      <c r="B5" s="126" t="s">
        <v>447</v>
      </c>
      <c r="C5" s="45" t="s">
        <v>446</v>
      </c>
      <c r="D5" s="45" t="s">
        <v>445</v>
      </c>
      <c r="E5" s="45" t="s">
        <v>444</v>
      </c>
      <c r="F5" s="45" t="s">
        <v>443</v>
      </c>
      <c r="G5" s="20" t="s">
        <v>450</v>
      </c>
      <c r="H5" s="20" t="s">
        <v>442</v>
      </c>
    </row>
    <row r="6" spans="2:8">
      <c r="B6" s="13" t="s">
        <v>441</v>
      </c>
      <c r="C6" s="13" t="s">
        <v>440</v>
      </c>
      <c r="D6" s="13" t="s">
        <v>439</v>
      </c>
      <c r="E6" s="13" t="s">
        <v>438</v>
      </c>
      <c r="F6" s="19" t="s">
        <v>10</v>
      </c>
      <c r="G6" s="18">
        <v>4.1403670077642665E-3</v>
      </c>
      <c r="H6" s="18">
        <v>2.1435052205632998E-3</v>
      </c>
    </row>
    <row r="7" spans="2:8">
      <c r="B7" s="13" t="s">
        <v>435</v>
      </c>
      <c r="C7" s="13" t="s">
        <v>434</v>
      </c>
      <c r="D7" s="13" t="s">
        <v>437</v>
      </c>
      <c r="E7" s="13" t="s">
        <v>436</v>
      </c>
      <c r="F7" s="19" t="s">
        <v>10</v>
      </c>
      <c r="G7" s="18">
        <v>3.3970215408758015E-4</v>
      </c>
      <c r="H7" s="18">
        <v>8.5048013430577237E-5</v>
      </c>
    </row>
    <row r="8" spans="2:8">
      <c r="B8" s="13" t="s">
        <v>435</v>
      </c>
      <c r="C8" s="13" t="s">
        <v>434</v>
      </c>
      <c r="D8" s="13" t="s">
        <v>433</v>
      </c>
      <c r="E8" s="13" t="s">
        <v>432</v>
      </c>
      <c r="F8" s="19" t="s">
        <v>366</v>
      </c>
      <c r="G8" s="18">
        <v>7.0876536573936185E-4</v>
      </c>
      <c r="H8" s="18">
        <v>2.8283438502551265E-4</v>
      </c>
    </row>
    <row r="9" spans="2:8">
      <c r="B9" s="13" t="s">
        <v>426</v>
      </c>
      <c r="C9" s="13" t="s">
        <v>425</v>
      </c>
      <c r="D9" s="13" t="s">
        <v>422</v>
      </c>
      <c r="E9" s="13" t="s">
        <v>421</v>
      </c>
      <c r="F9" s="19" t="s">
        <v>328</v>
      </c>
      <c r="G9" s="18">
        <v>0</v>
      </c>
      <c r="H9" s="18">
        <v>0</v>
      </c>
    </row>
    <row r="10" spans="2:8">
      <c r="B10" s="13" t="s">
        <v>426</v>
      </c>
      <c r="C10" s="13" t="s">
        <v>425</v>
      </c>
      <c r="D10" s="13" t="s">
        <v>418</v>
      </c>
      <c r="E10" s="13" t="s">
        <v>417</v>
      </c>
      <c r="F10" s="19" t="s">
        <v>328</v>
      </c>
      <c r="G10" s="18">
        <v>0</v>
      </c>
      <c r="H10" s="18">
        <v>0</v>
      </c>
    </row>
    <row r="11" spans="2:8">
      <c r="B11" s="13" t="s">
        <v>426</v>
      </c>
      <c r="C11" s="13" t="s">
        <v>425</v>
      </c>
      <c r="D11" s="13" t="s">
        <v>431</v>
      </c>
      <c r="E11" s="13" t="s">
        <v>331</v>
      </c>
      <c r="F11" s="19" t="s">
        <v>328</v>
      </c>
      <c r="G11" s="18">
        <v>0</v>
      </c>
      <c r="H11" s="18">
        <v>0</v>
      </c>
    </row>
    <row r="12" spans="2:8">
      <c r="B12" s="13" t="s">
        <v>426</v>
      </c>
      <c r="C12" s="13" t="s">
        <v>425</v>
      </c>
      <c r="D12" s="13" t="s">
        <v>430</v>
      </c>
      <c r="E12" s="13" t="s">
        <v>429</v>
      </c>
      <c r="F12" s="19" t="s">
        <v>9</v>
      </c>
      <c r="G12" s="18">
        <v>1.814733449575629E-5</v>
      </c>
      <c r="H12" s="18">
        <v>1.5317635243669816E-5</v>
      </c>
    </row>
    <row r="13" spans="2:8">
      <c r="B13" s="13" t="s">
        <v>426</v>
      </c>
      <c r="C13" s="13" t="s">
        <v>425</v>
      </c>
      <c r="D13" s="13" t="s">
        <v>428</v>
      </c>
      <c r="E13" s="13" t="s">
        <v>427</v>
      </c>
      <c r="F13" s="19" t="s">
        <v>328</v>
      </c>
      <c r="G13" s="18">
        <v>5.152063358383515E-6</v>
      </c>
      <c r="H13" s="18">
        <v>0</v>
      </c>
    </row>
    <row r="14" spans="2:8">
      <c r="B14" s="13" t="s">
        <v>426</v>
      </c>
      <c r="C14" s="13" t="s">
        <v>425</v>
      </c>
      <c r="D14" s="13" t="s">
        <v>424</v>
      </c>
      <c r="E14" s="13" t="s">
        <v>423</v>
      </c>
      <c r="F14" s="19" t="s">
        <v>328</v>
      </c>
      <c r="G14" s="18">
        <v>0</v>
      </c>
      <c r="H14" s="18">
        <v>0</v>
      </c>
    </row>
    <row r="15" spans="2:8">
      <c r="B15" s="13" t="s">
        <v>420</v>
      </c>
      <c r="C15" s="13" t="s">
        <v>419</v>
      </c>
      <c r="D15" s="13" t="s">
        <v>422</v>
      </c>
      <c r="E15" s="13" t="s">
        <v>421</v>
      </c>
      <c r="F15" s="19" t="s">
        <v>309</v>
      </c>
      <c r="G15" s="18">
        <v>4.1057345027649094E-5</v>
      </c>
      <c r="H15" s="18">
        <v>2.0266584930519465E-4</v>
      </c>
    </row>
    <row r="16" spans="2:8">
      <c r="B16" s="13" t="s">
        <v>420</v>
      </c>
      <c r="C16" s="13" t="s">
        <v>419</v>
      </c>
      <c r="D16" s="13" t="s">
        <v>418</v>
      </c>
      <c r="E16" s="13" t="s">
        <v>417</v>
      </c>
      <c r="F16" s="19" t="s">
        <v>309</v>
      </c>
      <c r="G16" s="18">
        <v>7.3555355576458397E-5</v>
      </c>
      <c r="H16" s="18">
        <v>9.6982249250795392E-5</v>
      </c>
    </row>
    <row r="17" spans="2:8">
      <c r="B17" s="13" t="s">
        <v>414</v>
      </c>
      <c r="C17" s="13" t="s">
        <v>413</v>
      </c>
      <c r="D17" s="13" t="s">
        <v>416</v>
      </c>
      <c r="E17" s="13" t="s">
        <v>415</v>
      </c>
      <c r="F17" s="19" t="s">
        <v>333</v>
      </c>
      <c r="G17" s="18">
        <v>3.7632715850460144E-2</v>
      </c>
      <c r="H17" s="18">
        <v>1.2821659185097785E-2</v>
      </c>
    </row>
    <row r="18" spans="2:8">
      <c r="B18" s="13" t="s">
        <v>414</v>
      </c>
      <c r="C18" s="13" t="s">
        <v>413</v>
      </c>
      <c r="D18" s="13" t="s">
        <v>412</v>
      </c>
      <c r="E18" s="13" t="s">
        <v>411</v>
      </c>
      <c r="F18" s="19" t="s">
        <v>10</v>
      </c>
      <c r="G18" s="18">
        <v>4.5288263379679615E-3</v>
      </c>
      <c r="H18" s="18">
        <v>2.5776743656859584E-3</v>
      </c>
    </row>
    <row r="19" spans="2:8">
      <c r="B19" s="13" t="s">
        <v>399</v>
      </c>
      <c r="C19" s="13" t="s">
        <v>398</v>
      </c>
      <c r="D19" s="13" t="s">
        <v>410</v>
      </c>
      <c r="E19" s="13" t="s">
        <v>409</v>
      </c>
      <c r="F19" s="19" t="s">
        <v>10</v>
      </c>
      <c r="G19" s="18">
        <v>2.1857962657904862E-3</v>
      </c>
      <c r="H19" s="18">
        <v>8.830198431397109E-4</v>
      </c>
    </row>
    <row r="20" spans="2:8">
      <c r="B20" s="13" t="s">
        <v>399</v>
      </c>
      <c r="C20" s="13" t="s">
        <v>398</v>
      </c>
      <c r="D20" s="13" t="s">
        <v>408</v>
      </c>
      <c r="E20" s="13" t="s">
        <v>407</v>
      </c>
      <c r="F20" s="19" t="s">
        <v>406</v>
      </c>
      <c r="G20" s="18">
        <v>5.5674646873157872E-8</v>
      </c>
      <c r="H20" s="18">
        <v>6.8151854443840301E-8</v>
      </c>
    </row>
    <row r="21" spans="2:8">
      <c r="B21" s="13" t="s">
        <v>399</v>
      </c>
      <c r="C21" s="13" t="s">
        <v>398</v>
      </c>
      <c r="D21" s="13" t="s">
        <v>405</v>
      </c>
      <c r="E21" s="13" t="s">
        <v>404</v>
      </c>
      <c r="F21" s="19" t="s">
        <v>10</v>
      </c>
      <c r="G21" s="18">
        <v>4.9720139933354304E-3</v>
      </c>
      <c r="H21" s="18">
        <v>1.7151003763579728E-3</v>
      </c>
    </row>
    <row r="22" spans="2:8">
      <c r="B22" s="13" t="s">
        <v>399</v>
      </c>
      <c r="C22" s="13" t="s">
        <v>398</v>
      </c>
      <c r="D22" s="13" t="s">
        <v>403</v>
      </c>
      <c r="E22" s="13" t="s">
        <v>402</v>
      </c>
      <c r="F22" s="19" t="s">
        <v>10</v>
      </c>
      <c r="G22" s="18">
        <v>3.0182449063458971E-5</v>
      </c>
      <c r="H22" s="18">
        <v>9.530316311842689E-6</v>
      </c>
    </row>
    <row r="23" spans="2:8">
      <c r="B23" s="13" t="s">
        <v>399</v>
      </c>
      <c r="C23" s="13" t="s">
        <v>398</v>
      </c>
      <c r="D23" s="13" t="s">
        <v>401</v>
      </c>
      <c r="E23" s="13" t="s">
        <v>400</v>
      </c>
      <c r="F23" s="19" t="s">
        <v>10</v>
      </c>
      <c r="G23" s="18">
        <v>3.0486821067879802E-5</v>
      </c>
      <c r="H23" s="18">
        <v>8.172497289817756E-6</v>
      </c>
    </row>
    <row r="24" spans="2:8">
      <c r="B24" s="13" t="s">
        <v>399</v>
      </c>
      <c r="C24" s="13" t="s">
        <v>398</v>
      </c>
      <c r="D24" s="13" t="s">
        <v>397</v>
      </c>
      <c r="E24" s="13" t="s">
        <v>396</v>
      </c>
      <c r="F24" s="19" t="s">
        <v>10</v>
      </c>
      <c r="G24" s="18">
        <v>1.9721617566264425E-3</v>
      </c>
      <c r="H24" s="18">
        <v>7.0913371974932983E-4</v>
      </c>
    </row>
    <row r="25" spans="2:8">
      <c r="B25" s="13" t="s">
        <v>395</v>
      </c>
      <c r="C25" s="13" t="s">
        <v>394</v>
      </c>
      <c r="D25" s="13" t="s">
        <v>393</v>
      </c>
      <c r="E25" s="13" t="s">
        <v>392</v>
      </c>
      <c r="F25" s="19" t="s">
        <v>9</v>
      </c>
      <c r="G25" s="18">
        <v>3.8163627170228363E-3</v>
      </c>
      <c r="H25" s="18">
        <v>1.8252155245353271E-3</v>
      </c>
    </row>
    <row r="26" spans="2:8">
      <c r="B26" s="13" t="s">
        <v>391</v>
      </c>
      <c r="C26" s="13" t="s">
        <v>390</v>
      </c>
      <c r="D26" s="13" t="s">
        <v>385</v>
      </c>
      <c r="E26" s="13" t="s">
        <v>384</v>
      </c>
      <c r="F26" s="19" t="s">
        <v>13</v>
      </c>
      <c r="G26" s="18">
        <v>2.7886294829558519E-3</v>
      </c>
      <c r="H26" s="18">
        <v>7.3888823907244743E-4</v>
      </c>
    </row>
    <row r="27" spans="2:8">
      <c r="B27" s="13" t="s">
        <v>389</v>
      </c>
      <c r="C27" s="13" t="s">
        <v>388</v>
      </c>
      <c r="D27" s="13" t="s">
        <v>383</v>
      </c>
      <c r="E27" s="13" t="s">
        <v>382</v>
      </c>
      <c r="F27" s="19" t="s">
        <v>366</v>
      </c>
      <c r="G27" s="18">
        <v>3.0056650466952052E-3</v>
      </c>
      <c r="H27" s="18">
        <v>2.3562498050064733E-3</v>
      </c>
    </row>
    <row r="28" spans="2:8">
      <c r="B28" s="13" t="s">
        <v>389</v>
      </c>
      <c r="C28" s="13" t="s">
        <v>388</v>
      </c>
      <c r="D28" s="13" t="s">
        <v>379</v>
      </c>
      <c r="E28" s="13" t="s">
        <v>378</v>
      </c>
      <c r="F28" s="19" t="s">
        <v>9</v>
      </c>
      <c r="G28" s="18">
        <v>1.5049822544283692E-4</v>
      </c>
      <c r="H28" s="18">
        <v>9.7133153793472322E-5</v>
      </c>
    </row>
    <row r="29" spans="2:8">
      <c r="B29" s="13" t="s">
        <v>387</v>
      </c>
      <c r="C29" s="13" t="s">
        <v>386</v>
      </c>
      <c r="D29" s="13" t="s">
        <v>385</v>
      </c>
      <c r="E29" s="13" t="s">
        <v>384</v>
      </c>
      <c r="F29" s="19" t="s">
        <v>13</v>
      </c>
      <c r="G29" s="18">
        <v>3.8775509117357825E-2</v>
      </c>
      <c r="H29" s="18">
        <v>1.2603856138374078E-2</v>
      </c>
    </row>
    <row r="30" spans="2:8">
      <c r="B30" s="13" t="s">
        <v>381</v>
      </c>
      <c r="C30" s="13" t="s">
        <v>380</v>
      </c>
      <c r="D30" s="13" t="s">
        <v>383</v>
      </c>
      <c r="E30" s="13" t="s">
        <v>382</v>
      </c>
      <c r="F30" s="19" t="s">
        <v>366</v>
      </c>
      <c r="G30" s="18">
        <v>7.7169438202429504E-3</v>
      </c>
      <c r="H30" s="18">
        <v>5.0350016368357394E-3</v>
      </c>
    </row>
    <row r="31" spans="2:8">
      <c r="B31" s="13" t="s">
        <v>381</v>
      </c>
      <c r="C31" s="13" t="s">
        <v>380</v>
      </c>
      <c r="D31" s="13" t="s">
        <v>379</v>
      </c>
      <c r="E31" s="13" t="s">
        <v>378</v>
      </c>
      <c r="F31" s="19" t="s">
        <v>9</v>
      </c>
      <c r="G31" s="18">
        <v>4.9973860655524028E-4</v>
      </c>
      <c r="H31" s="18">
        <v>2.0966054112598118E-4</v>
      </c>
    </row>
    <row r="32" spans="2:8">
      <c r="B32" s="13" t="s">
        <v>377</v>
      </c>
      <c r="C32" s="13" t="s">
        <v>376</v>
      </c>
      <c r="D32" s="13" t="s">
        <v>375</v>
      </c>
      <c r="E32" s="13" t="s">
        <v>374</v>
      </c>
      <c r="F32" s="19" t="s">
        <v>367</v>
      </c>
      <c r="G32" s="18">
        <v>1.1403459745866536E-4</v>
      </c>
      <c r="H32" s="18">
        <v>3.2690223240774649E-5</v>
      </c>
    </row>
    <row r="33" spans="2:8">
      <c r="B33" s="13" t="s">
        <v>361</v>
      </c>
      <c r="C33" s="13" t="s">
        <v>360</v>
      </c>
      <c r="D33" s="13" t="s">
        <v>373</v>
      </c>
      <c r="E33" s="13" t="s">
        <v>372</v>
      </c>
      <c r="F33" s="19" t="s">
        <v>9</v>
      </c>
      <c r="G33" s="18">
        <v>5.6865771863746153E-3</v>
      </c>
      <c r="H33" s="18">
        <v>3.7944142942315838E-3</v>
      </c>
    </row>
    <row r="34" spans="2:8">
      <c r="B34" s="13" t="s">
        <v>361</v>
      </c>
      <c r="C34" s="13" t="s">
        <v>360</v>
      </c>
      <c r="D34" s="13" t="s">
        <v>371</v>
      </c>
      <c r="E34" s="13" t="s">
        <v>370</v>
      </c>
      <c r="F34" s="19" t="s">
        <v>9</v>
      </c>
      <c r="G34" s="18">
        <v>1.2211616708102723E-4</v>
      </c>
      <c r="H34" s="18">
        <v>6.3315993920425048E-5</v>
      </c>
    </row>
    <row r="35" spans="2:8">
      <c r="B35" s="13" t="s">
        <v>361</v>
      </c>
      <c r="C35" s="13" t="s">
        <v>360</v>
      </c>
      <c r="D35" s="13" t="s">
        <v>369</v>
      </c>
      <c r="E35" s="13" t="s">
        <v>368</v>
      </c>
      <c r="F35" s="19" t="s">
        <v>367</v>
      </c>
      <c r="G35" s="18">
        <v>5.9685794406983978E-4</v>
      </c>
      <c r="H35" s="18">
        <v>2.9243069281458851E-4</v>
      </c>
    </row>
    <row r="36" spans="2:8">
      <c r="B36" s="13" t="s">
        <v>361</v>
      </c>
      <c r="C36" s="13" t="s">
        <v>360</v>
      </c>
      <c r="D36" s="13" t="s">
        <v>345</v>
      </c>
      <c r="E36" s="13" t="s">
        <v>344</v>
      </c>
      <c r="F36" s="19" t="s">
        <v>366</v>
      </c>
      <c r="G36" s="18">
        <v>3.4531668980456384E-5</v>
      </c>
      <c r="H36" s="18">
        <v>2.0283172043401032E-5</v>
      </c>
    </row>
    <row r="37" spans="2:8">
      <c r="B37" s="13" t="s">
        <v>361</v>
      </c>
      <c r="C37" s="13" t="s">
        <v>360</v>
      </c>
      <c r="D37" s="13" t="s">
        <v>365</v>
      </c>
      <c r="E37" s="13" t="s">
        <v>364</v>
      </c>
      <c r="F37" s="19" t="s">
        <v>328</v>
      </c>
      <c r="G37" s="18">
        <v>0</v>
      </c>
      <c r="H37" s="18">
        <v>0</v>
      </c>
    </row>
    <row r="38" spans="2:8">
      <c r="B38" s="13" t="s">
        <v>361</v>
      </c>
      <c r="C38" s="13" t="s">
        <v>360</v>
      </c>
      <c r="D38" s="13" t="s">
        <v>363</v>
      </c>
      <c r="E38" s="13" t="s">
        <v>362</v>
      </c>
      <c r="F38" s="19" t="s">
        <v>328</v>
      </c>
      <c r="G38" s="18">
        <v>3.036360751805837E-6</v>
      </c>
      <c r="H38" s="18">
        <v>0</v>
      </c>
    </row>
    <row r="39" spans="2:8">
      <c r="B39" s="13" t="s">
        <v>361</v>
      </c>
      <c r="C39" s="13" t="s">
        <v>360</v>
      </c>
      <c r="D39" s="13" t="s">
        <v>359</v>
      </c>
      <c r="E39" s="13" t="s">
        <v>358</v>
      </c>
      <c r="F39" s="19" t="s">
        <v>328</v>
      </c>
      <c r="G39" s="18">
        <v>0</v>
      </c>
      <c r="H39" s="18">
        <v>0</v>
      </c>
    </row>
    <row r="40" spans="2:8">
      <c r="B40" s="13" t="s">
        <v>353</v>
      </c>
      <c r="C40" s="13" t="s">
        <v>352</v>
      </c>
      <c r="D40" s="13" t="s">
        <v>357</v>
      </c>
      <c r="E40" s="13" t="s">
        <v>356</v>
      </c>
      <c r="F40" s="19" t="s">
        <v>10</v>
      </c>
      <c r="G40" s="18">
        <v>9.3812077095560586E-4</v>
      </c>
      <c r="H40" s="18">
        <v>5.1922679490845071E-4</v>
      </c>
    </row>
    <row r="41" spans="2:8">
      <c r="B41" s="13" t="s">
        <v>353</v>
      </c>
      <c r="C41" s="13" t="s">
        <v>352</v>
      </c>
      <c r="D41" s="13" t="s">
        <v>355</v>
      </c>
      <c r="E41" s="13" t="s">
        <v>354</v>
      </c>
      <c r="F41" s="19" t="s">
        <v>10</v>
      </c>
      <c r="G41" s="18">
        <v>2.1830654756580096E-3</v>
      </c>
      <c r="H41" s="18">
        <v>1.0051745686906193E-3</v>
      </c>
    </row>
    <row r="42" spans="2:8">
      <c r="B42" s="13" t="s">
        <v>353</v>
      </c>
      <c r="C42" s="13" t="s">
        <v>352</v>
      </c>
      <c r="D42" s="13" t="s">
        <v>351</v>
      </c>
      <c r="E42" s="13" t="s">
        <v>350</v>
      </c>
      <c r="F42" s="19" t="s">
        <v>10</v>
      </c>
      <c r="G42" s="18">
        <v>2.4414226790130606E-3</v>
      </c>
      <c r="H42" s="18">
        <v>1.2363604109755584E-3</v>
      </c>
    </row>
    <row r="43" spans="2:8">
      <c r="B43" s="13" t="s">
        <v>341</v>
      </c>
      <c r="C43" s="13" t="s">
        <v>340</v>
      </c>
      <c r="D43" s="13" t="s">
        <v>349</v>
      </c>
      <c r="E43" s="13" t="s">
        <v>348</v>
      </c>
      <c r="F43" s="19" t="s">
        <v>10</v>
      </c>
      <c r="G43" s="18">
        <v>2.5834951799875755E-3</v>
      </c>
      <c r="H43" s="18">
        <v>7.5531779071857474E-4</v>
      </c>
    </row>
    <row r="44" spans="2:8">
      <c r="B44" s="13" t="s">
        <v>341</v>
      </c>
      <c r="C44" s="13" t="s">
        <v>340</v>
      </c>
      <c r="D44" s="13" t="s">
        <v>347</v>
      </c>
      <c r="E44" s="13" t="s">
        <v>346</v>
      </c>
      <c r="F44" s="19" t="s">
        <v>10</v>
      </c>
      <c r="G44" s="18">
        <v>2.6959352234612918E-4</v>
      </c>
      <c r="H44" s="18">
        <v>5.4779460878870399E-5</v>
      </c>
    </row>
    <row r="45" spans="2:8">
      <c r="B45" s="13" t="s">
        <v>341</v>
      </c>
      <c r="C45" s="13" t="s">
        <v>340</v>
      </c>
      <c r="D45" s="13" t="s">
        <v>345</v>
      </c>
      <c r="E45" s="13" t="s">
        <v>344</v>
      </c>
      <c r="F45" s="19" t="s">
        <v>10</v>
      </c>
      <c r="G45" s="18">
        <v>1.7103659769704866E-2</v>
      </c>
      <c r="H45" s="18">
        <v>7.4789783571509328E-3</v>
      </c>
    </row>
    <row r="46" spans="2:8">
      <c r="B46" s="13" t="s">
        <v>341</v>
      </c>
      <c r="C46" s="13" t="s">
        <v>340</v>
      </c>
      <c r="D46" s="13" t="s">
        <v>343</v>
      </c>
      <c r="E46" s="13" t="s">
        <v>342</v>
      </c>
      <c r="F46" s="19" t="s">
        <v>9</v>
      </c>
      <c r="G46" s="18">
        <v>2.3902117553331039E-3</v>
      </c>
      <c r="H46" s="18">
        <v>8.0890776156002347E-4</v>
      </c>
    </row>
    <row r="47" spans="2:8">
      <c r="B47" s="13" t="s">
        <v>341</v>
      </c>
      <c r="C47" s="13" t="s">
        <v>340</v>
      </c>
      <c r="D47" s="13" t="s">
        <v>339</v>
      </c>
      <c r="E47" s="13" t="s">
        <v>338</v>
      </c>
      <c r="F47" s="19" t="s">
        <v>10</v>
      </c>
      <c r="G47" s="18">
        <v>8.716929738726998E-4</v>
      </c>
      <c r="H47" s="18">
        <v>3.6527590091311004E-4</v>
      </c>
    </row>
    <row r="48" spans="2:8">
      <c r="B48" s="13" t="s">
        <v>337</v>
      </c>
      <c r="C48" s="13" t="s">
        <v>336</v>
      </c>
      <c r="D48" s="13" t="s">
        <v>335</v>
      </c>
      <c r="E48" s="13" t="s">
        <v>334</v>
      </c>
      <c r="F48" s="19" t="s">
        <v>333</v>
      </c>
      <c r="G48" s="18">
        <v>2.3736496144524557E-3</v>
      </c>
      <c r="H48" s="18">
        <v>1.3266277299392923E-3</v>
      </c>
    </row>
    <row r="49" spans="2:8">
      <c r="B49" s="13" t="s">
        <v>332</v>
      </c>
      <c r="C49" s="13" t="s">
        <v>331</v>
      </c>
      <c r="D49" s="13" t="s">
        <v>330</v>
      </c>
      <c r="E49" s="13" t="s">
        <v>329</v>
      </c>
      <c r="F49" s="19" t="s">
        <v>328</v>
      </c>
      <c r="G49" s="18">
        <v>0</v>
      </c>
      <c r="H49" s="18">
        <v>0</v>
      </c>
    </row>
    <row r="50" spans="2:8">
      <c r="B50" s="13" t="s">
        <v>319</v>
      </c>
      <c r="C50" s="13" t="s">
        <v>318</v>
      </c>
      <c r="D50" s="13" t="s">
        <v>327</v>
      </c>
      <c r="E50" s="13" t="s">
        <v>326</v>
      </c>
      <c r="F50" s="19" t="s">
        <v>10</v>
      </c>
      <c r="G50" s="18">
        <v>1.1294679094033732E-3</v>
      </c>
      <c r="H50" s="18">
        <v>4.9623968889618325E-4</v>
      </c>
    </row>
    <row r="51" spans="2:8">
      <c r="B51" s="13" t="s">
        <v>319</v>
      </c>
      <c r="C51" s="13" t="s">
        <v>318</v>
      </c>
      <c r="D51" s="13" t="s">
        <v>325</v>
      </c>
      <c r="E51" s="13" t="s">
        <v>324</v>
      </c>
      <c r="F51" s="19" t="s">
        <v>10</v>
      </c>
      <c r="G51" s="18">
        <v>4.8199497673527103E-4</v>
      </c>
      <c r="H51" s="18">
        <v>1.9143406769389637E-4</v>
      </c>
    </row>
    <row r="52" spans="2:8">
      <c r="B52" s="13" t="s">
        <v>319</v>
      </c>
      <c r="C52" s="13" t="s">
        <v>318</v>
      </c>
      <c r="D52" s="13" t="s">
        <v>323</v>
      </c>
      <c r="E52" s="13" t="s">
        <v>322</v>
      </c>
      <c r="F52" s="19" t="s">
        <v>10</v>
      </c>
      <c r="G52" s="18">
        <v>4.7233553723806638E-8</v>
      </c>
      <c r="H52" s="18">
        <v>0</v>
      </c>
    </row>
    <row r="53" spans="2:8">
      <c r="B53" s="13" t="s">
        <v>319</v>
      </c>
      <c r="C53" s="13" t="s">
        <v>318</v>
      </c>
      <c r="D53" s="13" t="s">
        <v>321</v>
      </c>
      <c r="E53" s="13" t="s">
        <v>320</v>
      </c>
      <c r="F53" s="19" t="s">
        <v>10</v>
      </c>
      <c r="G53" s="18">
        <v>9.698332722693578E-4</v>
      </c>
      <c r="H53" s="18">
        <v>5.0258642848481226E-4</v>
      </c>
    </row>
    <row r="54" spans="2:8">
      <c r="B54" s="13" t="s">
        <v>319</v>
      </c>
      <c r="C54" s="13" t="s">
        <v>318</v>
      </c>
      <c r="D54" s="13" t="s">
        <v>317</v>
      </c>
      <c r="E54" s="13" t="s">
        <v>316</v>
      </c>
      <c r="F54" s="19" t="s">
        <v>10</v>
      </c>
      <c r="G54" s="18">
        <v>5.1646752251154434E-5</v>
      </c>
      <c r="H54" s="18">
        <v>5.1312157866459386E-5</v>
      </c>
    </row>
    <row r="55" spans="2:8">
      <c r="B55" s="13" t="s">
        <v>313</v>
      </c>
      <c r="C55" s="13" t="s">
        <v>312</v>
      </c>
      <c r="D55" s="13" t="s">
        <v>315</v>
      </c>
      <c r="E55" s="13" t="s">
        <v>314</v>
      </c>
      <c r="F55" s="19" t="s">
        <v>309</v>
      </c>
      <c r="G55" s="18">
        <v>5.4049119917059761E-3</v>
      </c>
      <c r="H55" s="18">
        <v>1.695461089380594E-3</v>
      </c>
    </row>
    <row r="56" spans="2:8">
      <c r="B56" s="13" t="s">
        <v>313</v>
      </c>
      <c r="C56" s="13" t="s">
        <v>312</v>
      </c>
      <c r="D56" s="13" t="s">
        <v>311</v>
      </c>
      <c r="E56" s="13" t="s">
        <v>310</v>
      </c>
      <c r="F56" s="19" t="s">
        <v>309</v>
      </c>
      <c r="G56" s="18">
        <v>0</v>
      </c>
      <c r="H56" s="18">
        <v>0</v>
      </c>
    </row>
    <row r="57" spans="2:8">
      <c r="B57" s="13" t="s">
        <v>308</v>
      </c>
      <c r="C57" s="13" t="s">
        <v>306</v>
      </c>
      <c r="D57" s="13" t="s">
        <v>307</v>
      </c>
      <c r="E57" s="13" t="s">
        <v>306</v>
      </c>
      <c r="F57" s="19" t="s">
        <v>10</v>
      </c>
      <c r="G57" s="18">
        <v>2.879835474119075E-3</v>
      </c>
      <c r="H57" s="18">
        <v>1.814234712432812E-3</v>
      </c>
    </row>
    <row r="58" spans="2:8">
      <c r="B58" s="17" t="s">
        <v>305</v>
      </c>
      <c r="C58" s="17" t="s">
        <v>304</v>
      </c>
      <c r="D58" s="17" t="s">
        <v>303</v>
      </c>
      <c r="E58" s="17" t="s">
        <v>5</v>
      </c>
      <c r="F58" s="16" t="s">
        <v>10</v>
      </c>
      <c r="G58" s="15">
        <v>0</v>
      </c>
      <c r="H58" s="15">
        <v>2.6078510802610439E-3</v>
      </c>
    </row>
    <row r="59" spans="2:8">
      <c r="B59" s="13"/>
      <c r="C59" s="13"/>
      <c r="D59" s="12"/>
      <c r="E59" s="12"/>
      <c r="F59" s="11" t="s">
        <v>451</v>
      </c>
      <c r="G59" s="21">
        <v>0.16206213606735875</v>
      </c>
      <c r="H59" s="14">
        <v>6.9529619224051431E-2</v>
      </c>
    </row>
    <row r="60" spans="2:8">
      <c r="B60" s="13"/>
      <c r="C60" s="13"/>
      <c r="D60" s="12"/>
      <c r="E60" s="12"/>
      <c r="F60" s="11" t="s">
        <v>302</v>
      </c>
      <c r="G60" s="10">
        <v>0.9918968931966321</v>
      </c>
      <c r="H60" s="10">
        <v>0.99652351903879743</v>
      </c>
    </row>
    <row r="61" spans="2:8">
      <c r="B61" s="13"/>
      <c r="C61" s="13"/>
      <c r="D61" s="12"/>
      <c r="E61" s="12"/>
      <c r="F61" s="11"/>
      <c r="G61" s="10"/>
      <c r="H61" s="10"/>
    </row>
  </sheetData>
  <printOptions horizontalCentered="1"/>
  <pageMargins left="0.7" right="0.7" top="0.75" bottom="0.75" header="0.3" footer="0.3"/>
  <pageSetup scale="65" orientation="landscape" useFirstPageNumber="1" r:id="rId1"/>
  <headerFooter scaleWithDoc="0">
    <oddFooter>&amp;L&amp;D&amp;CMilliman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3">
    <pageSetUpPr fitToPage="1"/>
  </sheetPr>
  <dimension ref="B2:F31"/>
  <sheetViews>
    <sheetView view="pageBreakPreview" zoomScaleNormal="100" zoomScaleSheetLayoutView="100" workbookViewId="0"/>
  </sheetViews>
  <sheetFormatPr defaultRowHeight="12.75"/>
  <cols>
    <col min="2" max="2" width="47.7109375" bestFit="1" customWidth="1"/>
    <col min="3" max="3" width="14.28515625" bestFit="1" customWidth="1"/>
    <col min="4" max="4" width="25.7109375" customWidth="1"/>
    <col min="5" max="5" width="28" customWidth="1"/>
    <col min="6" max="6" width="21.7109375" customWidth="1"/>
  </cols>
  <sheetData>
    <row r="2" spans="2:6">
      <c r="B2" s="159" t="s">
        <v>487</v>
      </c>
      <c r="C2" s="159"/>
      <c r="D2" s="159"/>
      <c r="E2" s="159"/>
      <c r="F2" s="159"/>
    </row>
    <row r="3" spans="2:6">
      <c r="B3" s="159" t="s">
        <v>1</v>
      </c>
      <c r="C3" s="159"/>
      <c r="D3" s="159"/>
      <c r="E3" s="159"/>
      <c r="F3" s="159"/>
    </row>
    <row r="4" spans="2:6">
      <c r="B4" s="159" t="s">
        <v>486</v>
      </c>
      <c r="C4" s="159"/>
      <c r="D4" s="159"/>
      <c r="E4" s="159"/>
      <c r="F4" s="159"/>
    </row>
    <row r="5" spans="2:6" ht="25.5">
      <c r="B5" s="160" t="s">
        <v>485</v>
      </c>
      <c r="C5" s="160" t="s">
        <v>484</v>
      </c>
      <c r="D5" s="160" t="s">
        <v>483</v>
      </c>
      <c r="E5" s="160" t="s">
        <v>482</v>
      </c>
      <c r="F5" s="160" t="s">
        <v>481</v>
      </c>
    </row>
    <row r="6" spans="2:6" ht="25.5">
      <c r="B6" s="135" t="s">
        <v>480</v>
      </c>
      <c r="C6" s="135" t="s">
        <v>458</v>
      </c>
      <c r="D6" s="136">
        <v>43647</v>
      </c>
      <c r="E6" s="137" t="s">
        <v>479</v>
      </c>
      <c r="F6" s="137" t="s">
        <v>16</v>
      </c>
    </row>
    <row r="7" spans="2:6" ht="51">
      <c r="B7" s="135" t="s">
        <v>17</v>
      </c>
      <c r="C7" s="135" t="s">
        <v>458</v>
      </c>
      <c r="D7" s="138" t="s">
        <v>560</v>
      </c>
      <c r="E7" s="137" t="s">
        <v>453</v>
      </c>
      <c r="F7" s="137" t="s">
        <v>490</v>
      </c>
    </row>
    <row r="8" spans="2:6">
      <c r="B8" s="139" t="s">
        <v>478</v>
      </c>
      <c r="C8" s="135" t="s">
        <v>454</v>
      </c>
      <c r="D8" s="136">
        <v>43282</v>
      </c>
      <c r="E8" s="137" t="s">
        <v>453</v>
      </c>
      <c r="F8" s="137" t="s">
        <v>488</v>
      </c>
    </row>
    <row r="9" spans="2:6" ht="25.5">
      <c r="B9" s="135" t="s">
        <v>477</v>
      </c>
      <c r="C9" s="135" t="s">
        <v>454</v>
      </c>
      <c r="D9" s="136">
        <v>43282</v>
      </c>
      <c r="E9" s="137" t="s">
        <v>453</v>
      </c>
      <c r="F9" s="137" t="s">
        <v>491</v>
      </c>
    </row>
    <row r="10" spans="2:6">
      <c r="B10" s="135" t="s">
        <v>476</v>
      </c>
      <c r="C10" s="135" t="s">
        <v>454</v>
      </c>
      <c r="D10" s="136">
        <v>43282</v>
      </c>
      <c r="E10" s="137" t="s">
        <v>475</v>
      </c>
      <c r="F10" s="137" t="s">
        <v>16</v>
      </c>
    </row>
    <row r="11" spans="2:6" ht="25.5">
      <c r="B11" s="135" t="s">
        <v>474</v>
      </c>
      <c r="C11" s="135" t="s">
        <v>458</v>
      </c>
      <c r="D11" s="140" t="s">
        <v>473</v>
      </c>
      <c r="E11" s="137" t="s">
        <v>472</v>
      </c>
      <c r="F11" s="137" t="s">
        <v>489</v>
      </c>
    </row>
    <row r="12" spans="2:6">
      <c r="B12" s="135" t="s">
        <v>471</v>
      </c>
      <c r="C12" s="135" t="s">
        <v>454</v>
      </c>
      <c r="D12" s="140" t="s">
        <v>470</v>
      </c>
      <c r="E12" s="137" t="s">
        <v>453</v>
      </c>
      <c r="F12" s="137" t="s">
        <v>5</v>
      </c>
    </row>
    <row r="13" spans="2:6">
      <c r="B13" s="135" t="s">
        <v>469</v>
      </c>
      <c r="C13" s="135" t="s">
        <v>454</v>
      </c>
      <c r="D13" s="140" t="s">
        <v>468</v>
      </c>
      <c r="E13" s="137" t="s">
        <v>453</v>
      </c>
      <c r="F13" s="137" t="s">
        <v>5</v>
      </c>
    </row>
    <row r="14" spans="2:6">
      <c r="B14" s="135" t="s">
        <v>562</v>
      </c>
      <c r="C14" s="135" t="s">
        <v>454</v>
      </c>
      <c r="D14" s="140">
        <v>43466</v>
      </c>
      <c r="E14" s="137" t="s">
        <v>453</v>
      </c>
      <c r="F14" s="137" t="s">
        <v>558</v>
      </c>
    </row>
    <row r="15" spans="2:6">
      <c r="B15" s="135" t="s">
        <v>467</v>
      </c>
      <c r="C15" s="135" t="s">
        <v>458</v>
      </c>
      <c r="D15" s="136">
        <v>43466</v>
      </c>
      <c r="E15" s="137" t="s">
        <v>462</v>
      </c>
      <c r="F15" s="137" t="s">
        <v>16</v>
      </c>
    </row>
    <row r="16" spans="2:6">
      <c r="B16" s="141" t="s">
        <v>466</v>
      </c>
      <c r="C16" s="135" t="s">
        <v>454</v>
      </c>
      <c r="D16" s="136">
        <v>43525</v>
      </c>
      <c r="E16" s="137" t="s">
        <v>453</v>
      </c>
      <c r="F16" s="137" t="s">
        <v>5</v>
      </c>
    </row>
    <row r="17" spans="2:6">
      <c r="B17" s="141" t="s">
        <v>559</v>
      </c>
      <c r="C17" s="135" t="s">
        <v>454</v>
      </c>
      <c r="D17" s="136">
        <v>43609</v>
      </c>
      <c r="E17" s="137" t="s">
        <v>453</v>
      </c>
      <c r="F17" s="137" t="s">
        <v>558</v>
      </c>
    </row>
    <row r="18" spans="2:6">
      <c r="B18" s="142" t="s">
        <v>703</v>
      </c>
      <c r="C18" s="135" t="s">
        <v>454</v>
      </c>
      <c r="D18" s="136">
        <v>43647</v>
      </c>
      <c r="E18" s="137" t="s">
        <v>453</v>
      </c>
      <c r="F18" s="137" t="s">
        <v>558</v>
      </c>
    </row>
    <row r="19" spans="2:6">
      <c r="B19" s="139" t="s">
        <v>465</v>
      </c>
      <c r="C19" s="135" t="s">
        <v>454</v>
      </c>
      <c r="D19" s="136">
        <v>43647</v>
      </c>
      <c r="E19" s="137" t="s">
        <v>453</v>
      </c>
      <c r="F19" s="137" t="s">
        <v>16</v>
      </c>
    </row>
    <row r="20" spans="2:6">
      <c r="B20" s="135" t="s">
        <v>464</v>
      </c>
      <c r="C20" s="135" t="s">
        <v>458</v>
      </c>
      <c r="D20" s="136">
        <v>43647</v>
      </c>
      <c r="E20" s="137" t="s">
        <v>462</v>
      </c>
      <c r="F20" s="137" t="s">
        <v>16</v>
      </c>
    </row>
    <row r="21" spans="2:6">
      <c r="B21" s="135" t="s">
        <v>463</v>
      </c>
      <c r="C21" s="135" t="s">
        <v>458</v>
      </c>
      <c r="D21" s="136">
        <v>43647</v>
      </c>
      <c r="E21" s="137" t="s">
        <v>462</v>
      </c>
      <c r="F21" s="137" t="s">
        <v>16</v>
      </c>
    </row>
    <row r="22" spans="2:6">
      <c r="B22" s="135" t="s">
        <v>461</v>
      </c>
      <c r="C22" s="135" t="s">
        <v>458</v>
      </c>
      <c r="D22" s="136">
        <v>43647</v>
      </c>
      <c r="E22" s="137" t="s">
        <v>453</v>
      </c>
      <c r="F22" s="137" t="s">
        <v>301</v>
      </c>
    </row>
    <row r="23" spans="2:6">
      <c r="B23" s="135" t="s">
        <v>460</v>
      </c>
      <c r="C23" s="135" t="s">
        <v>458</v>
      </c>
      <c r="D23" s="136">
        <v>43647</v>
      </c>
      <c r="E23" s="137" t="s">
        <v>453</v>
      </c>
      <c r="F23" s="137" t="s">
        <v>5</v>
      </c>
    </row>
    <row r="24" spans="2:6">
      <c r="B24" s="135" t="s">
        <v>459</v>
      </c>
      <c r="C24" s="135" t="s">
        <v>458</v>
      </c>
      <c r="D24" s="136">
        <v>43647</v>
      </c>
      <c r="E24" s="137" t="s">
        <v>453</v>
      </c>
      <c r="F24" s="137" t="s">
        <v>5</v>
      </c>
    </row>
    <row r="25" spans="2:6">
      <c r="B25" s="135" t="s">
        <v>457</v>
      </c>
      <c r="C25" s="135" t="s">
        <v>454</v>
      </c>
      <c r="D25" s="136">
        <v>43678</v>
      </c>
      <c r="E25" s="137" t="s">
        <v>453</v>
      </c>
      <c r="F25" s="137" t="s">
        <v>16</v>
      </c>
    </row>
    <row r="26" spans="2:6">
      <c r="B26" s="141" t="s">
        <v>456</v>
      </c>
      <c r="C26" s="135" t="s">
        <v>454</v>
      </c>
      <c r="D26" s="136">
        <v>43739</v>
      </c>
      <c r="E26" s="137" t="s">
        <v>453</v>
      </c>
      <c r="F26" s="137" t="s">
        <v>16</v>
      </c>
    </row>
    <row r="27" spans="2:6">
      <c r="B27" s="141" t="s">
        <v>455</v>
      </c>
      <c r="C27" s="135" t="s">
        <v>454</v>
      </c>
      <c r="D27" s="136">
        <v>44013</v>
      </c>
      <c r="E27" s="137" t="s">
        <v>453</v>
      </c>
      <c r="F27" s="137" t="s">
        <v>16</v>
      </c>
    </row>
    <row r="28" spans="2:6">
      <c r="B28" s="141" t="s">
        <v>561</v>
      </c>
      <c r="C28" s="135" t="s">
        <v>458</v>
      </c>
      <c r="D28" s="136">
        <v>44270</v>
      </c>
      <c r="E28" s="137" t="s">
        <v>453</v>
      </c>
      <c r="F28" s="137" t="s">
        <v>16</v>
      </c>
    </row>
    <row r="29" spans="2:6">
      <c r="B29" s="141" t="s">
        <v>839</v>
      </c>
      <c r="C29" s="135" t="s">
        <v>458</v>
      </c>
      <c r="D29" s="136">
        <v>44378</v>
      </c>
      <c r="E29" s="137" t="s">
        <v>840</v>
      </c>
      <c r="F29" s="137" t="s">
        <v>558</v>
      </c>
    </row>
    <row r="30" spans="2:6">
      <c r="B30" s="141" t="s">
        <v>1044</v>
      </c>
      <c r="C30" s="135" t="s">
        <v>454</v>
      </c>
      <c r="D30" s="136">
        <v>44378</v>
      </c>
      <c r="E30" s="137" t="s">
        <v>453</v>
      </c>
      <c r="F30" s="137" t="s">
        <v>16</v>
      </c>
    </row>
    <row r="31" spans="2:6">
      <c r="B31" s="141" t="s">
        <v>841</v>
      </c>
      <c r="C31" s="135" t="s">
        <v>454</v>
      </c>
      <c r="D31" s="136">
        <v>44378</v>
      </c>
      <c r="E31" s="137" t="s">
        <v>453</v>
      </c>
      <c r="F31" s="137" t="s">
        <v>16</v>
      </c>
    </row>
  </sheetData>
  <printOptions horizontalCentered="1"/>
  <pageMargins left="0.7" right="0.7" top="0.75" bottom="0.75" header="0.3" footer="0.3"/>
  <pageSetup scale="90" orientation="landscape" useFirstPageNumber="1" r:id="rId1"/>
  <headerFooter scaleWithDoc="0">
    <oddFooter>&amp;L&amp;D&amp;CMilliman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5">
    <pageSetUpPr fitToPage="1"/>
  </sheetPr>
  <dimension ref="B2:D17"/>
  <sheetViews>
    <sheetView view="pageBreakPreview" zoomScaleNormal="100" zoomScaleSheetLayoutView="100" workbookViewId="0"/>
  </sheetViews>
  <sheetFormatPr defaultRowHeight="12.75"/>
  <cols>
    <col min="2" max="2" width="38" customWidth="1"/>
    <col min="3" max="4" width="19.7109375" customWidth="1"/>
  </cols>
  <sheetData>
    <row r="2" spans="2:4">
      <c r="B2" s="157" t="s">
        <v>707</v>
      </c>
      <c r="C2" s="157"/>
      <c r="D2" s="157"/>
    </row>
    <row r="3" spans="2:4">
      <c r="B3" s="157" t="s">
        <v>1</v>
      </c>
      <c r="C3" s="157"/>
      <c r="D3" s="157"/>
    </row>
    <row r="4" spans="2:4">
      <c r="B4" s="157" t="s">
        <v>710</v>
      </c>
      <c r="C4" s="157"/>
      <c r="D4" s="157"/>
    </row>
    <row r="5" spans="2:4">
      <c r="B5" s="114" t="s">
        <v>708</v>
      </c>
      <c r="C5" s="26" t="s">
        <v>711</v>
      </c>
      <c r="D5" s="26" t="s">
        <v>712</v>
      </c>
    </row>
    <row r="6" spans="2:4">
      <c r="B6" s="103" t="s">
        <v>527</v>
      </c>
      <c r="C6" s="144">
        <v>762254.06105288956</v>
      </c>
      <c r="D6" s="130">
        <v>759633.74659859424</v>
      </c>
    </row>
    <row r="7" spans="2:4">
      <c r="B7" s="103" t="s">
        <v>528</v>
      </c>
      <c r="C7" s="144">
        <v>1163.2185978033292</v>
      </c>
      <c r="D7" s="130">
        <v>1761.9965887090398</v>
      </c>
    </row>
    <row r="8" spans="2:4">
      <c r="B8" s="103" t="s">
        <v>705</v>
      </c>
      <c r="C8" s="144">
        <v>567134.82897112053</v>
      </c>
      <c r="D8" s="130">
        <v>616692.69961221959</v>
      </c>
    </row>
    <row r="9" spans="2:4">
      <c r="B9" s="103" t="s">
        <v>704</v>
      </c>
      <c r="C9" s="144">
        <v>129543.27838574286</v>
      </c>
      <c r="D9" s="130">
        <v>126929.27621656055</v>
      </c>
    </row>
    <row r="10" spans="2:4">
      <c r="B10" s="103" t="s">
        <v>533</v>
      </c>
      <c r="C10" s="144">
        <v>6173.3629315480321</v>
      </c>
      <c r="D10" s="130">
        <v>4920.0517171029869</v>
      </c>
    </row>
    <row r="11" spans="2:4">
      <c r="B11" s="103" t="s">
        <v>534</v>
      </c>
      <c r="C11" s="144">
        <v>83431.288696274103</v>
      </c>
      <c r="D11" s="130">
        <v>75599.414039333118</v>
      </c>
    </row>
    <row r="12" spans="2:4">
      <c r="B12" s="103" t="s">
        <v>535</v>
      </c>
      <c r="C12" s="144">
        <v>260307.08637217124</v>
      </c>
      <c r="D12" s="130">
        <v>243839.96696213455</v>
      </c>
    </row>
    <row r="13" spans="2:4">
      <c r="B13" s="103" t="s">
        <v>536</v>
      </c>
      <c r="C13" s="144">
        <v>90203.962717929244</v>
      </c>
      <c r="D13" s="130">
        <v>81471.9879118034</v>
      </c>
    </row>
    <row r="14" spans="2:4">
      <c r="B14" s="103" t="s">
        <v>537</v>
      </c>
      <c r="C14" s="144">
        <v>8193.958875916036</v>
      </c>
      <c r="D14" s="130">
        <v>9765.351352356769</v>
      </c>
    </row>
    <row r="15" spans="2:4">
      <c r="B15" s="103" t="s">
        <v>538</v>
      </c>
      <c r="C15" s="144">
        <v>3316317.2132548057</v>
      </c>
      <c r="D15" s="130">
        <v>3658185.1763467817</v>
      </c>
    </row>
    <row r="16" spans="2:4">
      <c r="B16" s="103" t="s">
        <v>539</v>
      </c>
      <c r="C16" s="145">
        <v>355277.74014379992</v>
      </c>
      <c r="D16" s="130">
        <v>385859.36142904777</v>
      </c>
    </row>
    <row r="17" spans="2:4">
      <c r="B17" s="74" t="s">
        <v>709</v>
      </c>
      <c r="C17" s="143">
        <v>5580000</v>
      </c>
      <c r="D17" s="127">
        <v>5964659.0287746442</v>
      </c>
    </row>
  </sheetData>
  <printOptions horizontalCentered="1"/>
  <pageMargins left="0.7" right="0.7" top="0.75" bottom="0.75" header="0.3" footer="0.3"/>
  <pageSetup orientation="landscape" useFirstPageNumber="1" r:id="rId1"/>
  <headerFooter scaleWithDoc="0">
    <oddFooter>&amp;L&amp;D&amp;CMilliman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6">
    <pageSetUpPr fitToPage="1"/>
  </sheetPr>
  <dimension ref="B2:I28"/>
  <sheetViews>
    <sheetView view="pageBreakPreview" zoomScaleNormal="100" zoomScaleSheetLayoutView="100" workbookViewId="0"/>
  </sheetViews>
  <sheetFormatPr defaultRowHeight="12.75"/>
  <cols>
    <col min="2" max="2" width="47.7109375" bestFit="1" customWidth="1"/>
    <col min="3" max="3" width="17" customWidth="1"/>
    <col min="4" max="7" width="15.42578125" customWidth="1"/>
    <col min="8" max="9" width="18.5703125" customWidth="1"/>
  </cols>
  <sheetData>
    <row r="2" spans="2:9">
      <c r="B2" s="157" t="s">
        <v>713</v>
      </c>
      <c r="C2" s="157"/>
      <c r="D2" s="157"/>
      <c r="E2" s="157"/>
      <c r="F2" s="157"/>
      <c r="G2" s="157"/>
      <c r="H2" s="157"/>
      <c r="I2" s="157"/>
    </row>
    <row r="3" spans="2:9">
      <c r="B3" s="157" t="s">
        <v>1</v>
      </c>
      <c r="C3" s="157"/>
      <c r="D3" s="157"/>
      <c r="E3" s="157"/>
      <c r="F3" s="157"/>
      <c r="G3" s="157"/>
      <c r="H3" s="157"/>
      <c r="I3" s="157"/>
    </row>
    <row r="4" spans="2:9">
      <c r="B4" s="157" t="s">
        <v>714</v>
      </c>
      <c r="C4" s="157"/>
      <c r="D4" s="157"/>
      <c r="E4" s="157"/>
      <c r="F4" s="157"/>
      <c r="G4" s="157"/>
      <c r="H4" s="157"/>
      <c r="I4" s="157"/>
    </row>
    <row r="5" spans="2:9" ht="38.25">
      <c r="B5" s="114" t="s">
        <v>708</v>
      </c>
      <c r="C5" s="132" t="s">
        <v>715</v>
      </c>
      <c r="D5" s="26" t="s">
        <v>716</v>
      </c>
      <c r="E5" s="26" t="s">
        <v>461</v>
      </c>
      <c r="F5" s="132" t="s">
        <v>717</v>
      </c>
      <c r="G5" s="131" t="s">
        <v>718</v>
      </c>
      <c r="H5" s="26" t="s">
        <v>719</v>
      </c>
      <c r="I5" s="26" t="s">
        <v>720</v>
      </c>
    </row>
    <row r="6" spans="2:9">
      <c r="B6" s="134" t="s">
        <v>527</v>
      </c>
      <c r="C6" s="152">
        <v>1052.2558468952839</v>
      </c>
      <c r="D6" s="153">
        <v>126.83945964055647</v>
      </c>
      <c r="E6" s="153">
        <v>-11.790953065358403</v>
      </c>
      <c r="F6" s="152">
        <v>136.1499279489631</v>
      </c>
      <c r="G6" s="153">
        <v>4.2108225138854571</v>
      </c>
      <c r="H6" s="152">
        <v>1319.4560569986888</v>
      </c>
      <c r="I6" s="153">
        <v>1307.6651039333303</v>
      </c>
    </row>
    <row r="7" spans="2:9">
      <c r="B7" s="134" t="s">
        <v>528</v>
      </c>
      <c r="C7" s="152">
        <v>3315.505962097729</v>
      </c>
      <c r="D7" s="153">
        <v>375.77228973233287</v>
      </c>
      <c r="E7" s="153">
        <v>-36.912782518300617</v>
      </c>
      <c r="F7" s="152">
        <v>457.50030961859534</v>
      </c>
      <c r="G7" s="153">
        <v>14.14949411191532</v>
      </c>
      <c r="H7" s="152">
        <v>4162.9280555605728</v>
      </c>
      <c r="I7" s="153">
        <v>4126.0152730422724</v>
      </c>
    </row>
    <row r="8" spans="2:9">
      <c r="B8" s="134" t="s">
        <v>705</v>
      </c>
      <c r="C8" s="152">
        <v>471.652250253261</v>
      </c>
      <c r="D8" s="153">
        <v>62.979395963663876</v>
      </c>
      <c r="E8" s="153">
        <v>-5.3463164621692485</v>
      </c>
      <c r="F8" s="152">
        <v>61.528526003705238</v>
      </c>
      <c r="G8" s="153">
        <v>1.9029441032073786</v>
      </c>
      <c r="H8" s="152">
        <v>598.06311632383745</v>
      </c>
      <c r="I8" s="153">
        <v>592.71679986166816</v>
      </c>
    </row>
    <row r="9" spans="2:9">
      <c r="B9" s="134" t="s">
        <v>704</v>
      </c>
      <c r="C9" s="152">
        <v>1059.823236370089</v>
      </c>
      <c r="D9" s="153">
        <v>127.67178995425729</v>
      </c>
      <c r="E9" s="153">
        <v>-11.874950263243463</v>
      </c>
      <c r="F9" s="152">
        <v>248.84645113601391</v>
      </c>
      <c r="G9" s="153">
        <v>7.6962819938973377</v>
      </c>
      <c r="H9" s="152">
        <v>1444.0377594542576</v>
      </c>
      <c r="I9" s="153">
        <v>1432.1628091910143</v>
      </c>
    </row>
    <row r="10" spans="2:9">
      <c r="B10" s="134" t="s">
        <v>533</v>
      </c>
      <c r="C10" s="152">
        <v>8323.995760980577</v>
      </c>
      <c r="D10" s="153">
        <v>926.65154596079083</v>
      </c>
      <c r="E10" s="153">
        <v>-92.506473069413673</v>
      </c>
      <c r="F10" s="152">
        <v>2340.4712002599099</v>
      </c>
      <c r="G10" s="153">
        <v>72.385707224533292</v>
      </c>
      <c r="H10" s="152">
        <v>11663.504214425811</v>
      </c>
      <c r="I10" s="153">
        <v>11570.997741356397</v>
      </c>
    </row>
    <row r="11" spans="2:9">
      <c r="B11" s="134" t="s">
        <v>534</v>
      </c>
      <c r="C11" s="152">
        <v>1882.2636919093309</v>
      </c>
      <c r="D11" s="153">
        <v>218.13127068250174</v>
      </c>
      <c r="E11" s="153">
        <v>-21.003949625918327</v>
      </c>
      <c r="F11" s="152">
        <v>614.18332520133913</v>
      </c>
      <c r="G11" s="153">
        <v>18.995360573237292</v>
      </c>
      <c r="H11" s="152">
        <v>2733.5736483664086</v>
      </c>
      <c r="I11" s="153">
        <v>2712.5696987404908</v>
      </c>
    </row>
    <row r="12" spans="2:9">
      <c r="B12" s="134" t="s">
        <v>535</v>
      </c>
      <c r="C12" s="152">
        <v>249.32414677827705</v>
      </c>
      <c r="D12" s="153">
        <v>38.525729249936774</v>
      </c>
      <c r="E12" s="153">
        <v>-2.8784987602821381</v>
      </c>
      <c r="F12" s="152">
        <v>30.355187419737099</v>
      </c>
      <c r="G12" s="153">
        <v>0.9388202294764052</v>
      </c>
      <c r="H12" s="152">
        <v>319.14388367742731</v>
      </c>
      <c r="I12" s="153">
        <v>316.26538491714518</v>
      </c>
    </row>
    <row r="13" spans="2:9">
      <c r="B13" s="134" t="s">
        <v>536</v>
      </c>
      <c r="C13" s="152">
        <v>555.79130770952713</v>
      </c>
      <c r="D13" s="153">
        <v>72.233774679102225</v>
      </c>
      <c r="E13" s="153">
        <v>-6.280250823886294</v>
      </c>
      <c r="F13" s="152">
        <v>128.34011195720387</v>
      </c>
      <c r="G13" s="153">
        <v>3.9692818131093981</v>
      </c>
      <c r="H13" s="152">
        <v>760.33447615894272</v>
      </c>
      <c r="I13" s="153">
        <v>754.05422533505646</v>
      </c>
    </row>
    <row r="14" spans="2:9">
      <c r="B14" s="134" t="s">
        <v>537</v>
      </c>
      <c r="C14" s="152">
        <v>3732.4481194199461</v>
      </c>
      <c r="D14" s="153">
        <v>421.63137994495173</v>
      </c>
      <c r="E14" s="153">
        <v>-41.54079499364898</v>
      </c>
      <c r="F14" s="152">
        <v>189.60883122308709</v>
      </c>
      <c r="G14" s="153">
        <v>5.8641906563841371</v>
      </c>
      <c r="H14" s="152">
        <v>4349.552521244369</v>
      </c>
      <c r="I14" s="153">
        <v>4308.0117262507201</v>
      </c>
    </row>
    <row r="15" spans="2:9">
      <c r="B15" s="134" t="s">
        <v>538</v>
      </c>
      <c r="C15" s="152">
        <v>184.09611476849469</v>
      </c>
      <c r="D15" s="153">
        <v>31.3513570935215</v>
      </c>
      <c r="E15" s="153">
        <v>-2.154474718620162</v>
      </c>
      <c r="F15" s="152">
        <v>16.525435009594204</v>
      </c>
      <c r="G15" s="153">
        <v>0.51109592813177951</v>
      </c>
      <c r="H15" s="152">
        <v>232.48400279974217</v>
      </c>
      <c r="I15" s="153">
        <v>230.32952808112199</v>
      </c>
    </row>
    <row r="16" spans="2:9">
      <c r="B16" s="134" t="s">
        <v>539</v>
      </c>
      <c r="C16" s="152">
        <v>184.07915670922887</v>
      </c>
      <c r="D16" s="153">
        <v>31.349491891943643</v>
      </c>
      <c r="E16" s="153">
        <v>-2.154286486011725</v>
      </c>
      <c r="F16" s="152">
        <v>13.837220401066432</v>
      </c>
      <c r="G16" s="153">
        <v>0.42795527013607521</v>
      </c>
      <c r="H16" s="152">
        <v>229.69382427237502</v>
      </c>
      <c r="I16" s="153">
        <v>227.53953778636327</v>
      </c>
    </row>
    <row r="17" spans="2:9">
      <c r="C17" s="146"/>
      <c r="D17" s="129"/>
      <c r="E17" s="129"/>
      <c r="F17" s="146"/>
      <c r="G17" s="129"/>
      <c r="H17" s="146"/>
      <c r="I17" s="129"/>
    </row>
    <row r="18" spans="2:9">
      <c r="B18" s="74" t="s">
        <v>721</v>
      </c>
      <c r="C18" s="146"/>
      <c r="D18" s="129"/>
      <c r="E18" s="129"/>
      <c r="F18" s="146"/>
      <c r="G18" s="129"/>
      <c r="H18" s="146"/>
      <c r="I18" s="129"/>
    </row>
    <row r="19" spans="2:9">
      <c r="B19" s="103" t="s">
        <v>722</v>
      </c>
      <c r="C19" s="146">
        <v>401.55777169430411</v>
      </c>
      <c r="D19" s="129">
        <v>55.269767759391016</v>
      </c>
      <c r="E19" s="129">
        <v>-4.5682753945369496</v>
      </c>
      <c r="F19" s="146">
        <v>56.968959318996419</v>
      </c>
      <c r="G19" s="129">
        <v>1.761926576876178</v>
      </c>
      <c r="H19" s="146">
        <v>515.55842534956764</v>
      </c>
      <c r="I19" s="129">
        <v>510.99014995503069</v>
      </c>
    </row>
    <row r="20" spans="2:9">
      <c r="B20" s="103" t="s">
        <v>723</v>
      </c>
      <c r="C20" s="146">
        <v>385.74245295478823</v>
      </c>
      <c r="D20" s="129">
        <v>53.530255176938752</v>
      </c>
      <c r="E20" s="129">
        <v>-4.3927270813172701</v>
      </c>
      <c r="F20" s="146">
        <v>53.181460184058849</v>
      </c>
      <c r="G20" s="129">
        <v>1.644787428372954</v>
      </c>
      <c r="H20" s="146">
        <v>494.09895574415873</v>
      </c>
      <c r="I20" s="129">
        <v>489.70622866284151</v>
      </c>
    </row>
    <row r="21" spans="2:9">
      <c r="C21" s="147"/>
      <c r="F21" s="147"/>
      <c r="H21" s="147"/>
    </row>
    <row r="22" spans="2:9">
      <c r="B22" s="74" t="s">
        <v>724</v>
      </c>
      <c r="C22" s="147"/>
      <c r="F22" s="147"/>
      <c r="H22" s="147"/>
    </row>
    <row r="23" spans="2:9">
      <c r="B23" s="103" t="s">
        <v>722</v>
      </c>
      <c r="C23" s="148">
        <v>2240692366.0542169</v>
      </c>
      <c r="D23" s="133">
        <v>308405304.09740186</v>
      </c>
      <c r="E23" s="133">
        <v>-25490976.701516181</v>
      </c>
      <c r="F23" s="148">
        <v>317886793</v>
      </c>
      <c r="G23" s="133">
        <v>9831550.2989690732</v>
      </c>
      <c r="H23" s="148">
        <v>2876816013.4505877</v>
      </c>
      <c r="I23" s="133">
        <v>2851325036.7490711</v>
      </c>
    </row>
    <row r="24" spans="2:9">
      <c r="B24" s="93" t="s">
        <v>723</v>
      </c>
      <c r="C24" s="149">
        <v>2300822204.7984562</v>
      </c>
      <c r="D24" s="150">
        <v>319289719.85373837</v>
      </c>
      <c r="E24" s="150">
        <v>-26201119.246521946</v>
      </c>
      <c r="F24" s="149">
        <v>317209276.65026587</v>
      </c>
      <c r="G24" s="150">
        <v>9810596.1850597691</v>
      </c>
      <c r="H24" s="149">
        <v>2947131797.4875197</v>
      </c>
      <c r="I24" s="150">
        <v>2920930678.2409983</v>
      </c>
    </row>
    <row r="26" spans="2:9">
      <c r="B26" s="124" t="s">
        <v>725</v>
      </c>
      <c r="C26" s="125"/>
      <c r="D26" s="125"/>
      <c r="E26" s="125"/>
      <c r="F26" s="125"/>
      <c r="G26" s="151"/>
      <c r="H26" s="125"/>
      <c r="I26" s="125"/>
    </row>
    <row r="27" spans="2:9">
      <c r="B27" s="124" t="s">
        <v>726</v>
      </c>
      <c r="C27" s="125"/>
      <c r="D27" s="125"/>
      <c r="E27" s="125"/>
      <c r="F27" s="125"/>
      <c r="G27" s="125"/>
      <c r="H27" s="125"/>
      <c r="I27" s="125"/>
    </row>
    <row r="28" spans="2:9" ht="12" customHeight="1"/>
  </sheetData>
  <printOptions horizontalCentered="1"/>
  <pageMargins left="0.7" right="0.7" top="0.75" bottom="0.75" header="0.3" footer="0.3"/>
  <pageSetup scale="76" orientation="landscape" useFirstPageNumber="1" r:id="rId1"/>
  <headerFooter scaleWithDoc="0">
    <oddFooter>&amp;L&amp;D&amp;CMilliman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J32"/>
  <sheetViews>
    <sheetView view="pageBreakPreview" zoomScaleNormal="100" zoomScaleSheetLayoutView="100" workbookViewId="0"/>
  </sheetViews>
  <sheetFormatPr defaultRowHeight="12.75"/>
  <cols>
    <col min="2" max="2" width="24" bestFit="1" customWidth="1"/>
    <col min="3" max="3" width="42.7109375" bestFit="1" customWidth="1"/>
    <col min="4" max="10" width="16" bestFit="1" customWidth="1"/>
  </cols>
  <sheetData>
    <row r="2" spans="2:10">
      <c r="B2" s="224" t="s">
        <v>967</v>
      </c>
      <c r="C2" s="224"/>
      <c r="D2" s="224"/>
      <c r="E2" s="224"/>
      <c r="F2" s="224"/>
      <c r="G2" s="224"/>
      <c r="H2" s="224"/>
      <c r="I2" s="224"/>
      <c r="J2" s="224"/>
    </row>
    <row r="3" spans="2:10">
      <c r="B3" s="224" t="s">
        <v>1</v>
      </c>
      <c r="C3" s="224"/>
      <c r="D3" s="224"/>
      <c r="E3" s="224"/>
      <c r="F3" s="224"/>
      <c r="G3" s="224"/>
      <c r="H3" s="224"/>
      <c r="I3" s="224"/>
      <c r="J3" s="224"/>
    </row>
    <row r="4" spans="2:10">
      <c r="B4" s="224" t="s">
        <v>913</v>
      </c>
      <c r="C4" s="224"/>
      <c r="D4" s="224"/>
      <c r="E4" s="224"/>
      <c r="F4" s="224"/>
      <c r="G4" s="224"/>
      <c r="H4" s="224"/>
      <c r="I4" s="224"/>
      <c r="J4" s="224"/>
    </row>
    <row r="5" spans="2:10">
      <c r="B5" s="224" t="s">
        <v>966</v>
      </c>
      <c r="C5" s="224"/>
      <c r="D5" s="224"/>
      <c r="E5" s="224"/>
      <c r="F5" s="224"/>
      <c r="G5" s="224"/>
      <c r="H5" s="224"/>
      <c r="I5" s="224"/>
      <c r="J5" s="224"/>
    </row>
    <row r="6" spans="2:10">
      <c r="B6" t="s">
        <v>551</v>
      </c>
    </row>
    <row r="7" spans="2:10">
      <c r="B7" s="224" t="s">
        <v>915</v>
      </c>
      <c r="C7" s="224"/>
      <c r="D7" s="224"/>
      <c r="E7" s="224"/>
      <c r="F7" s="224"/>
      <c r="G7" s="224"/>
      <c r="H7" s="224"/>
      <c r="I7" s="224"/>
      <c r="J7" s="224"/>
    </row>
    <row r="8" spans="2:10">
      <c r="D8" s="302" t="s">
        <v>910</v>
      </c>
      <c r="E8" s="25"/>
      <c r="F8" s="25"/>
      <c r="G8" s="25"/>
      <c r="H8" s="25"/>
      <c r="I8" s="25"/>
      <c r="J8" s="25"/>
    </row>
    <row r="9" spans="2:10" ht="25.5">
      <c r="B9" s="114" t="s">
        <v>909</v>
      </c>
      <c r="C9" s="116" t="s">
        <v>908</v>
      </c>
      <c r="D9" s="26" t="s">
        <v>955</v>
      </c>
      <c r="E9" s="26" t="s">
        <v>954</v>
      </c>
      <c r="F9" s="26" t="s">
        <v>10</v>
      </c>
      <c r="G9" s="26" t="s">
        <v>905</v>
      </c>
      <c r="H9" s="26" t="s">
        <v>13</v>
      </c>
      <c r="I9" s="26" t="s">
        <v>9</v>
      </c>
      <c r="J9" s="301" t="s">
        <v>564</v>
      </c>
    </row>
    <row r="10" spans="2:10">
      <c r="B10" s="211"/>
      <c r="C10" s="300" t="s">
        <v>953</v>
      </c>
      <c r="D10" s="299"/>
      <c r="E10" s="299"/>
      <c r="F10" s="299"/>
      <c r="G10" s="299"/>
      <c r="H10" s="299"/>
      <c r="I10" s="299"/>
      <c r="J10" s="298"/>
    </row>
    <row r="11" spans="2:10">
      <c r="B11" s="246" t="s">
        <v>740</v>
      </c>
      <c r="C11" s="291" t="s">
        <v>952</v>
      </c>
      <c r="D11" s="296">
        <v>5467</v>
      </c>
      <c r="E11" s="296">
        <v>5467</v>
      </c>
      <c r="F11" s="296">
        <v>5467</v>
      </c>
      <c r="G11" s="296">
        <v>5467</v>
      </c>
      <c r="H11" s="296">
        <v>5467</v>
      </c>
      <c r="I11" s="296">
        <v>5467</v>
      </c>
      <c r="J11" s="295">
        <v>5467</v>
      </c>
    </row>
    <row r="12" spans="2:10">
      <c r="B12" s="246" t="s">
        <v>741</v>
      </c>
      <c r="C12" s="291" t="s">
        <v>902</v>
      </c>
      <c r="D12" s="317">
        <v>1542025.9828162843</v>
      </c>
      <c r="E12" s="317">
        <v>345252.00240761519</v>
      </c>
      <c r="F12" s="317">
        <v>16278578.859207656</v>
      </c>
      <c r="G12" s="317">
        <v>920783.63184311136</v>
      </c>
      <c r="H12" s="317">
        <v>178101.30292617736</v>
      </c>
      <c r="I12" s="317">
        <v>140208.6065313344</v>
      </c>
      <c r="J12" s="293">
        <v>19404950.385732181</v>
      </c>
    </row>
    <row r="13" spans="2:10">
      <c r="B13" s="246" t="s">
        <v>804</v>
      </c>
      <c r="C13" s="291" t="s">
        <v>951</v>
      </c>
      <c r="D13" s="94">
        <v>282.060724861219</v>
      </c>
      <c r="E13" s="94">
        <v>63.152003367041374</v>
      </c>
      <c r="F13" s="94">
        <v>2977.6072542907732</v>
      </c>
      <c r="G13" s="94">
        <v>168.42576035176722</v>
      </c>
      <c r="H13" s="94">
        <v>32.577520198678869</v>
      </c>
      <c r="I13" s="94">
        <v>25.646352026949771</v>
      </c>
      <c r="J13" s="73">
        <v>3549.4696150964296</v>
      </c>
    </row>
    <row r="14" spans="2:10">
      <c r="B14" s="246" t="s">
        <v>743</v>
      </c>
      <c r="C14" s="291" t="s">
        <v>885</v>
      </c>
      <c r="D14" s="290">
        <v>1</v>
      </c>
      <c r="E14" s="290">
        <v>1</v>
      </c>
      <c r="F14" s="290">
        <v>1</v>
      </c>
      <c r="G14" s="290">
        <v>0.99715145240954728</v>
      </c>
      <c r="H14" s="290">
        <v>1</v>
      </c>
      <c r="I14" s="290">
        <v>1</v>
      </c>
      <c r="J14" s="292">
        <v>0.99986483366647805</v>
      </c>
    </row>
    <row r="15" spans="2:10">
      <c r="B15" s="246" t="s">
        <v>796</v>
      </c>
      <c r="C15" s="291" t="s">
        <v>882</v>
      </c>
      <c r="D15" s="290">
        <v>1.0012055165557388</v>
      </c>
      <c r="E15" s="290">
        <v>1.001205516555739</v>
      </c>
      <c r="F15" s="290">
        <v>1.0012055165557388</v>
      </c>
      <c r="G15" s="290">
        <v>1</v>
      </c>
      <c r="H15" s="290">
        <v>1.0012055165557385</v>
      </c>
      <c r="I15" s="290">
        <v>1.0012055165557388</v>
      </c>
      <c r="J15" s="292">
        <v>1.0011484688655334</v>
      </c>
    </row>
    <row r="16" spans="2:10">
      <c r="B16" s="246" t="s">
        <v>766</v>
      </c>
      <c r="C16" s="291" t="s">
        <v>896</v>
      </c>
      <c r="D16" s="290">
        <v>0.99199999999999999</v>
      </c>
      <c r="E16" s="290">
        <v>0.99199999999999988</v>
      </c>
      <c r="F16" s="290">
        <v>0.9920000000000001</v>
      </c>
      <c r="G16" s="290">
        <v>0.99199999999999988</v>
      </c>
      <c r="H16" s="290">
        <v>0.99200000000000021</v>
      </c>
      <c r="I16" s="290">
        <v>0.99199999999999988</v>
      </c>
      <c r="J16" s="289">
        <v>0.99200000000000021</v>
      </c>
    </row>
    <row r="17" spans="2:10">
      <c r="B17" s="246" t="s">
        <v>767</v>
      </c>
      <c r="C17" s="291" t="s">
        <v>965</v>
      </c>
      <c r="D17" s="290">
        <v>1.0043094373736181</v>
      </c>
      <c r="E17" s="290">
        <v>1.0012445651859099</v>
      </c>
      <c r="F17" s="290">
        <v>1.0081983572389346</v>
      </c>
      <c r="G17" s="290">
        <v>1.0023283552073532</v>
      </c>
      <c r="H17" s="290">
        <v>1</v>
      </c>
      <c r="I17" s="290">
        <v>1.0081983572389348</v>
      </c>
      <c r="J17" s="292">
        <v>1.0074127943402995</v>
      </c>
    </row>
    <row r="18" spans="2:10">
      <c r="B18" s="246" t="s">
        <v>783</v>
      </c>
      <c r="C18" s="291" t="s">
        <v>964</v>
      </c>
      <c r="D18" s="290">
        <v>1</v>
      </c>
      <c r="E18" s="290">
        <v>1.0040226253814477</v>
      </c>
      <c r="F18" s="290">
        <v>1</v>
      </c>
      <c r="G18" s="290">
        <v>0.99894647176531803</v>
      </c>
      <c r="H18" s="290">
        <v>1</v>
      </c>
      <c r="I18" s="290">
        <v>1</v>
      </c>
      <c r="J18" s="292">
        <v>1.0000215990797814</v>
      </c>
    </row>
    <row r="19" spans="2:10">
      <c r="B19" s="246" t="s">
        <v>825</v>
      </c>
      <c r="C19" s="291" t="s">
        <v>949</v>
      </c>
      <c r="D19" s="290">
        <v>1</v>
      </c>
      <c r="E19" s="290">
        <v>1.0039790057021227</v>
      </c>
      <c r="F19" s="290">
        <v>1</v>
      </c>
      <c r="G19" s="290">
        <v>1</v>
      </c>
      <c r="H19" s="290">
        <v>1</v>
      </c>
      <c r="I19" s="290">
        <v>1</v>
      </c>
      <c r="J19" s="292">
        <v>1.0000706559129269</v>
      </c>
    </row>
    <row r="20" spans="2:10">
      <c r="B20" s="246" t="s">
        <v>895</v>
      </c>
      <c r="C20" s="291" t="s">
        <v>963</v>
      </c>
      <c r="D20" s="290">
        <v>1.0840723504089547</v>
      </c>
      <c r="E20" s="290">
        <v>1</v>
      </c>
      <c r="F20" s="290">
        <v>1</v>
      </c>
      <c r="G20" s="290">
        <v>1</v>
      </c>
      <c r="H20" s="290">
        <v>1</v>
      </c>
      <c r="I20" s="290">
        <v>1</v>
      </c>
      <c r="J20" s="292">
        <v>1.0066609444720325</v>
      </c>
    </row>
    <row r="21" spans="2:10">
      <c r="B21" s="246" t="s">
        <v>893</v>
      </c>
      <c r="C21" s="291" t="s">
        <v>962</v>
      </c>
      <c r="D21" s="290">
        <v>0.98861839870647694</v>
      </c>
      <c r="E21" s="290">
        <v>0.98861839870647683</v>
      </c>
      <c r="F21" s="290">
        <v>0.98861839870647672</v>
      </c>
      <c r="G21" s="290">
        <v>0.98861839870647672</v>
      </c>
      <c r="H21" s="290">
        <v>0.98861839870647705</v>
      </c>
      <c r="I21" s="290">
        <v>0.98861839870647672</v>
      </c>
      <c r="J21" s="292">
        <v>0.98861839870647683</v>
      </c>
    </row>
    <row r="22" spans="2:10">
      <c r="B22" s="288" t="s">
        <v>948</v>
      </c>
      <c r="C22" s="316" t="s">
        <v>947</v>
      </c>
      <c r="D22" s="83">
        <v>301.53103873749131</v>
      </c>
      <c r="E22" s="83">
        <v>62.583382127325031</v>
      </c>
      <c r="F22" s="83">
        <v>2947.6573253051183</v>
      </c>
      <c r="G22" s="83">
        <v>164.91578917630292</v>
      </c>
      <c r="H22" s="83">
        <v>31.987597113075108</v>
      </c>
      <c r="I22" s="83">
        <v>25.388391068249998</v>
      </c>
      <c r="J22" s="319">
        <v>3534.0635235275627</v>
      </c>
    </row>
    <row r="23" spans="2:10">
      <c r="B23" s="246"/>
      <c r="C23" s="300" t="s">
        <v>946</v>
      </c>
      <c r="D23" s="290"/>
      <c r="E23" s="290"/>
      <c r="F23" s="290"/>
      <c r="G23" s="290"/>
      <c r="H23" s="290"/>
      <c r="I23" s="290"/>
      <c r="J23" s="289"/>
    </row>
    <row r="24" spans="2:10">
      <c r="B24" s="246" t="s">
        <v>891</v>
      </c>
      <c r="C24" s="291" t="s">
        <v>945</v>
      </c>
      <c r="D24" s="290">
        <v>1.0349999999999999</v>
      </c>
      <c r="E24" s="290">
        <v>1.0099999999999998</v>
      </c>
      <c r="F24" s="290">
        <v>1.0024405971484911</v>
      </c>
      <c r="G24" s="290">
        <v>1.03</v>
      </c>
      <c r="H24" s="290">
        <v>1</v>
      </c>
      <c r="I24" s="290">
        <v>1.0649999999999999</v>
      </c>
      <c r="J24" s="292">
        <v>1.007065855825295</v>
      </c>
    </row>
    <row r="25" spans="2:10">
      <c r="B25" s="246" t="s">
        <v>889</v>
      </c>
      <c r="C25" s="291" t="s">
        <v>944</v>
      </c>
      <c r="D25" s="290">
        <v>1</v>
      </c>
      <c r="E25" s="290">
        <v>1.0097774046827406</v>
      </c>
      <c r="F25" s="290">
        <v>1.0000469345605478</v>
      </c>
      <c r="G25" s="290">
        <v>1.0050000000000001</v>
      </c>
      <c r="H25" s="290">
        <v>1</v>
      </c>
      <c r="I25" s="290">
        <v>1.00125</v>
      </c>
      <c r="J25" s="292">
        <v>1.0004607489050947</v>
      </c>
    </row>
    <row r="26" spans="2:10">
      <c r="B26" s="246"/>
      <c r="C26" s="300" t="s">
        <v>943</v>
      </c>
      <c r="D26" s="290"/>
      <c r="E26" s="290"/>
      <c r="F26" s="290"/>
      <c r="G26" s="290"/>
      <c r="H26" s="290"/>
      <c r="I26" s="290"/>
      <c r="J26" s="292"/>
    </row>
    <row r="27" spans="2:10">
      <c r="B27" s="246" t="s">
        <v>887</v>
      </c>
      <c r="C27" s="291" t="s">
        <v>961</v>
      </c>
      <c r="D27" s="290">
        <v>1.2109322642260916</v>
      </c>
      <c r="E27" s="290">
        <v>1</v>
      </c>
      <c r="F27" s="290">
        <v>1</v>
      </c>
      <c r="G27" s="290">
        <v>1</v>
      </c>
      <c r="H27" s="290">
        <v>1</v>
      </c>
      <c r="I27" s="290">
        <v>1</v>
      </c>
      <c r="J27" s="292">
        <v>1.0184877095841267</v>
      </c>
    </row>
    <row r="28" spans="2:10">
      <c r="B28" s="246" t="s">
        <v>886</v>
      </c>
      <c r="C28" s="291" t="s">
        <v>17</v>
      </c>
      <c r="D28" s="290">
        <v>1</v>
      </c>
      <c r="E28" s="290">
        <v>1</v>
      </c>
      <c r="F28" s="290">
        <v>1</v>
      </c>
      <c r="G28" s="290">
        <v>1.0026047968791707</v>
      </c>
      <c r="H28" s="290">
        <v>1</v>
      </c>
      <c r="I28" s="290">
        <v>1</v>
      </c>
      <c r="J28" s="292">
        <v>1.0001226171778788</v>
      </c>
    </row>
    <row r="29" spans="2:10">
      <c r="B29" s="246"/>
      <c r="C29" s="300" t="s">
        <v>937</v>
      </c>
      <c r="D29" s="290"/>
      <c r="E29" s="290"/>
      <c r="F29" s="290"/>
      <c r="G29" s="290"/>
      <c r="H29" s="290"/>
      <c r="I29" s="290"/>
      <c r="J29" s="292"/>
    </row>
    <row r="30" spans="2:10">
      <c r="B30" s="246" t="s">
        <v>884</v>
      </c>
      <c r="C30" s="291" t="s">
        <v>935</v>
      </c>
      <c r="D30" s="290">
        <v>1</v>
      </c>
      <c r="E30" s="290">
        <v>0.99661937908266562</v>
      </c>
      <c r="F30" s="290">
        <v>1</v>
      </c>
      <c r="G30" s="290">
        <v>1</v>
      </c>
      <c r="H30" s="290">
        <v>1</v>
      </c>
      <c r="I30" s="290">
        <v>1</v>
      </c>
      <c r="J30" s="292">
        <v>0.99994050763866416</v>
      </c>
    </row>
    <row r="31" spans="2:10">
      <c r="B31" s="246" t="s">
        <v>883</v>
      </c>
      <c r="C31" s="291" t="s">
        <v>931</v>
      </c>
      <c r="D31" s="290">
        <v>0.98750331242595091</v>
      </c>
      <c r="E31" s="290">
        <v>1</v>
      </c>
      <c r="F31" s="290">
        <v>1</v>
      </c>
      <c r="G31" s="290">
        <v>1</v>
      </c>
      <c r="H31" s="290">
        <v>1</v>
      </c>
      <c r="I31" s="290">
        <v>1</v>
      </c>
      <c r="J31" s="292">
        <v>0.99869781809684433</v>
      </c>
    </row>
    <row r="32" spans="2:10">
      <c r="B32" s="288" t="s">
        <v>881</v>
      </c>
      <c r="C32" s="314" t="s">
        <v>960</v>
      </c>
      <c r="D32" s="83">
        <v>373.19067673316528</v>
      </c>
      <c r="E32" s="83">
        <v>63.611462336617748</v>
      </c>
      <c r="F32" s="83">
        <v>2954.9900540184926</v>
      </c>
      <c r="G32" s="83">
        <v>171.15725075929637</v>
      </c>
      <c r="H32" s="83">
        <v>31.987597113075108</v>
      </c>
      <c r="I32" s="83">
        <v>27.072434783295854</v>
      </c>
      <c r="J32" s="286">
        <v>3622.0094757439429</v>
      </c>
    </row>
  </sheetData>
  <printOptions horizontalCentered="1"/>
  <pageMargins left="0.7" right="0.7" top="0.75" bottom="0.75" header="0.3" footer="0.3"/>
  <pageSetup scale="51" orientation="portrait" r:id="rId1"/>
  <headerFooter scaleWithDoc="0">
    <oddFooter>&amp;L&amp;D&amp;CMilliman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7">
    <pageSetUpPr fitToPage="1"/>
  </sheetPr>
  <dimension ref="B2:I27"/>
  <sheetViews>
    <sheetView view="pageBreakPreview" zoomScaleNormal="100" zoomScaleSheetLayoutView="100" workbookViewId="0"/>
  </sheetViews>
  <sheetFormatPr defaultRowHeight="12.75"/>
  <cols>
    <col min="2" max="2" width="47.7109375" bestFit="1" customWidth="1"/>
    <col min="3" max="3" width="17" customWidth="1"/>
    <col min="4" max="7" width="15.42578125" customWidth="1"/>
    <col min="8" max="9" width="18.5703125" customWidth="1"/>
  </cols>
  <sheetData>
    <row r="2" spans="2:9">
      <c r="B2" s="157" t="s">
        <v>727</v>
      </c>
      <c r="C2" s="157"/>
      <c r="D2" s="157"/>
      <c r="E2" s="157"/>
      <c r="F2" s="157"/>
      <c r="G2" s="157"/>
      <c r="H2" s="157"/>
      <c r="I2" s="157"/>
    </row>
    <row r="3" spans="2:9">
      <c r="B3" s="157" t="s">
        <v>1</v>
      </c>
      <c r="C3" s="157"/>
      <c r="D3" s="157"/>
      <c r="E3" s="157"/>
      <c r="F3" s="157"/>
      <c r="G3" s="157"/>
      <c r="H3" s="157"/>
      <c r="I3" s="157"/>
    </row>
    <row r="4" spans="2:9">
      <c r="B4" s="157" t="s">
        <v>728</v>
      </c>
      <c r="C4" s="157"/>
      <c r="D4" s="157"/>
      <c r="E4" s="157"/>
      <c r="F4" s="157"/>
      <c r="G4" s="157"/>
      <c r="H4" s="157"/>
      <c r="I4" s="157"/>
    </row>
    <row r="5" spans="2:9" ht="38.25">
      <c r="B5" s="114" t="s">
        <v>708</v>
      </c>
      <c r="C5" s="132" t="s">
        <v>715</v>
      </c>
      <c r="D5" s="26" t="s">
        <v>716</v>
      </c>
      <c r="E5" s="26" t="s">
        <v>461</v>
      </c>
      <c r="F5" s="132" t="s">
        <v>717</v>
      </c>
      <c r="G5" s="131" t="s">
        <v>718</v>
      </c>
      <c r="H5" s="26" t="s">
        <v>719</v>
      </c>
      <c r="I5" s="26" t="s">
        <v>720</v>
      </c>
    </row>
    <row r="6" spans="2:9">
      <c r="B6" s="103" t="s">
        <v>527</v>
      </c>
      <c r="C6" s="146">
        <v>1068.1314067103813</v>
      </c>
      <c r="D6" s="129">
        <v>132.56900956186996</v>
      </c>
      <c r="E6" s="129">
        <v>-12.007004162722513</v>
      </c>
      <c r="F6" s="146">
        <v>123.04605615366535</v>
      </c>
      <c r="G6" s="128">
        <v>3.8055481284638768</v>
      </c>
      <c r="H6" s="129">
        <v>1327.5520205543805</v>
      </c>
      <c r="I6" s="129">
        <v>1315.545016391658</v>
      </c>
    </row>
    <row r="7" spans="2:9">
      <c r="B7" s="103" t="s">
        <v>528</v>
      </c>
      <c r="C7" s="146">
        <v>3424.3575001767872</v>
      </c>
      <c r="D7" s="129">
        <v>399.82947414599448</v>
      </c>
      <c r="E7" s="129">
        <v>-38.241869743227817</v>
      </c>
      <c r="F7" s="146">
        <v>413.07659701620372</v>
      </c>
      <c r="G7" s="128">
        <v>12.775564856171249</v>
      </c>
      <c r="H7" s="129">
        <v>4250.039136195157</v>
      </c>
      <c r="I7" s="129">
        <v>4211.7972664519293</v>
      </c>
    </row>
    <row r="8" spans="2:9">
      <c r="B8" s="103" t="s">
        <v>705</v>
      </c>
      <c r="C8" s="146">
        <v>437.08805854386065</v>
      </c>
      <c r="D8" s="129">
        <v>60.991439450340863</v>
      </c>
      <c r="E8" s="129">
        <v>-4.980794979942015</v>
      </c>
      <c r="F8" s="146">
        <v>50.550369977020694</v>
      </c>
      <c r="G8" s="128">
        <v>1.563413504443939</v>
      </c>
      <c r="H8" s="129">
        <v>550.19328147566614</v>
      </c>
      <c r="I8" s="129">
        <v>545.21248649572419</v>
      </c>
    </row>
    <row r="9" spans="2:9">
      <c r="B9" s="103" t="s">
        <v>704</v>
      </c>
      <c r="C9" s="146">
        <v>1059.3712712878526</v>
      </c>
      <c r="D9" s="129">
        <v>131.57537067919361</v>
      </c>
      <c r="E9" s="129">
        <v>-11.909466419670462</v>
      </c>
      <c r="F9" s="146">
        <v>228.55936219913065</v>
      </c>
      <c r="G9" s="128">
        <v>7.0688462535813601</v>
      </c>
      <c r="H9" s="129">
        <v>1426.5748504197581</v>
      </c>
      <c r="I9" s="129">
        <v>1414.6653840000877</v>
      </c>
    </row>
    <row r="10" spans="2:9">
      <c r="B10" s="103" t="s">
        <v>533</v>
      </c>
      <c r="C10" s="146">
        <v>7861.8646177017772</v>
      </c>
      <c r="D10" s="129">
        <v>903.16411470263392</v>
      </c>
      <c r="E10" s="129">
        <v>-87.650287324044115</v>
      </c>
      <c r="F10" s="146">
        <v>1988.4556798266017</v>
      </c>
      <c r="G10" s="128">
        <v>61.498629272987685</v>
      </c>
      <c r="H10" s="129">
        <v>10814.983041504001</v>
      </c>
      <c r="I10" s="129">
        <v>10727.332754179957</v>
      </c>
    </row>
    <row r="11" spans="2:9">
      <c r="B11" s="103" t="s">
        <v>534</v>
      </c>
      <c r="C11" s="146">
        <v>1875.0445421934385</v>
      </c>
      <c r="D11" s="129">
        <v>224.09502231006422</v>
      </c>
      <c r="E11" s="129">
        <v>-20.991395645035027</v>
      </c>
      <c r="F11" s="146">
        <v>563.06650730739614</v>
      </c>
      <c r="G11" s="128">
        <v>17.414428061053489</v>
      </c>
      <c r="H11" s="129">
        <v>2679.6204998719522</v>
      </c>
      <c r="I11" s="129">
        <v>2658.6291042269172</v>
      </c>
    </row>
    <row r="12" spans="2:9">
      <c r="B12" s="103" t="s">
        <v>535</v>
      </c>
      <c r="C12" s="146">
        <v>248.69912141081858</v>
      </c>
      <c r="D12" s="129">
        <v>39.62298291711636</v>
      </c>
      <c r="E12" s="129">
        <v>-2.8832210432793492</v>
      </c>
      <c r="F12" s="146">
        <v>27.44526040143807</v>
      </c>
      <c r="G12" s="128">
        <v>0.84882248664241455</v>
      </c>
      <c r="H12" s="129">
        <v>316.61618721601542</v>
      </c>
      <c r="I12" s="129">
        <v>313.73296617273604</v>
      </c>
    </row>
    <row r="13" spans="2:9">
      <c r="B13" s="103" t="s">
        <v>536</v>
      </c>
      <c r="C13" s="146">
        <v>609.85170056450329</v>
      </c>
      <c r="D13" s="129">
        <v>80.587560280050525</v>
      </c>
      <c r="E13" s="129">
        <v>-6.904392608445538</v>
      </c>
      <c r="F13" s="146">
        <v>128.40671414022313</v>
      </c>
      <c r="G13" s="128">
        <v>3.9713416744398908</v>
      </c>
      <c r="H13" s="129">
        <v>822.81731665921689</v>
      </c>
      <c r="I13" s="129">
        <v>815.91292405077138</v>
      </c>
    </row>
    <row r="14" spans="2:9">
      <c r="B14" s="103" t="s">
        <v>537</v>
      </c>
      <c r="C14" s="146">
        <v>3804.9985749589177</v>
      </c>
      <c r="D14" s="129">
        <v>443.00457978129907</v>
      </c>
      <c r="E14" s="129">
        <v>-42.48003154740217</v>
      </c>
      <c r="F14" s="146">
        <v>196.87295338849103</v>
      </c>
      <c r="G14" s="128">
        <v>6.0888542285100318</v>
      </c>
      <c r="H14" s="129">
        <v>4450.9649623572177</v>
      </c>
      <c r="I14" s="129">
        <v>4408.4849308098155</v>
      </c>
    </row>
    <row r="15" spans="2:9">
      <c r="B15" s="103" t="s">
        <v>538</v>
      </c>
      <c r="C15" s="146">
        <v>189.72516771946363</v>
      </c>
      <c r="D15" s="129">
        <v>32.933724061347391</v>
      </c>
      <c r="E15" s="129">
        <v>-2.2265889178081104</v>
      </c>
      <c r="F15" s="146">
        <v>15.044710321178677</v>
      </c>
      <c r="G15" s="128">
        <v>0.46530031921171167</v>
      </c>
      <c r="H15" s="129">
        <v>238.16890242120141</v>
      </c>
      <c r="I15" s="129">
        <v>235.94231350339331</v>
      </c>
    </row>
    <row r="16" spans="2:9">
      <c r="B16" s="103" t="s">
        <v>539</v>
      </c>
      <c r="C16" s="146">
        <v>191.61033530026256</v>
      </c>
      <c r="D16" s="129">
        <v>33.14755361058306</v>
      </c>
      <c r="E16" s="129">
        <v>-2.2475788891084565</v>
      </c>
      <c r="F16" s="146">
        <v>12.328323332897497</v>
      </c>
      <c r="G16" s="128">
        <v>0.38128835050198445</v>
      </c>
      <c r="H16" s="129">
        <v>237.46750059424511</v>
      </c>
      <c r="I16" s="129">
        <v>235.21992170513664</v>
      </c>
    </row>
    <row r="17" spans="2:9">
      <c r="C17" s="146"/>
      <c r="D17" s="129"/>
      <c r="E17" s="129"/>
      <c r="F17" s="146"/>
      <c r="G17" s="128"/>
      <c r="H17" s="129"/>
      <c r="I17" s="129"/>
    </row>
    <row r="18" spans="2:9">
      <c r="B18" s="74" t="s">
        <v>721</v>
      </c>
      <c r="C18" s="146"/>
      <c r="D18" s="129"/>
      <c r="E18" s="129"/>
      <c r="F18" s="146"/>
      <c r="G18" s="128"/>
      <c r="H18" s="129"/>
      <c r="I18" s="129"/>
    </row>
    <row r="19" spans="2:9">
      <c r="B19" s="103" t="s">
        <v>722</v>
      </c>
      <c r="C19" s="146">
        <v>404.38270713030556</v>
      </c>
      <c r="D19" s="129">
        <v>57.281758347406267</v>
      </c>
      <c r="E19" s="129">
        <v>-4.6166446547771187</v>
      </c>
      <c r="F19" s="146">
        <v>51.329041501072538</v>
      </c>
      <c r="G19" s="128">
        <v>1.5874961288991505</v>
      </c>
      <c r="H19" s="129">
        <v>514.5810031076835</v>
      </c>
      <c r="I19" s="129">
        <v>509.96435845290648</v>
      </c>
    </row>
    <row r="20" spans="2:9">
      <c r="B20" s="103" t="s">
        <v>723</v>
      </c>
      <c r="C20" s="146">
        <v>388.51170733342576</v>
      </c>
      <c r="D20" s="129">
        <v>55.481553014441658</v>
      </c>
      <c r="E20" s="129">
        <v>-4.4399326034786748</v>
      </c>
      <c r="F20" s="146">
        <v>47.882564053065934</v>
      </c>
      <c r="G20" s="128">
        <v>1.480904042878328</v>
      </c>
      <c r="H20" s="129">
        <v>493.35672844381162</v>
      </c>
      <c r="I20" s="129">
        <v>488.91679584033312</v>
      </c>
    </row>
    <row r="21" spans="2:9">
      <c r="C21" s="147"/>
      <c r="F21" s="147"/>
      <c r="G21" s="154"/>
    </row>
    <row r="22" spans="2:9">
      <c r="B22" s="74" t="s">
        <v>724</v>
      </c>
      <c r="C22" s="147"/>
      <c r="F22" s="147"/>
      <c r="G22" s="154"/>
    </row>
    <row r="23" spans="2:9">
      <c r="B23" s="103" t="s">
        <v>722</v>
      </c>
      <c r="C23" s="148">
        <v>2256455505.7871051</v>
      </c>
      <c r="D23" s="133">
        <v>319632211.57852697</v>
      </c>
      <c r="E23" s="133">
        <v>-25760877.173656322</v>
      </c>
      <c r="F23" s="148">
        <v>286416051.57598478</v>
      </c>
      <c r="G23" s="155">
        <v>8858228.3992572594</v>
      </c>
      <c r="H23" s="133">
        <v>2871361997.3408742</v>
      </c>
      <c r="I23" s="133">
        <v>2845601120.1672182</v>
      </c>
    </row>
    <row r="24" spans="2:9">
      <c r="B24" s="93" t="s">
        <v>723</v>
      </c>
      <c r="C24" s="149">
        <v>2317339862.9309702</v>
      </c>
      <c r="D24" s="150">
        <v>330928546.11802852</v>
      </c>
      <c r="E24" s="150">
        <v>-26482684.090489991</v>
      </c>
      <c r="F24" s="149">
        <v>285603167.99999994</v>
      </c>
      <c r="G24" s="156">
        <v>8833087.6701030917</v>
      </c>
      <c r="H24" s="150">
        <v>2942704664.7191014</v>
      </c>
      <c r="I24" s="150">
        <v>2916221980.6286125</v>
      </c>
    </row>
    <row r="26" spans="2:9">
      <c r="B26" s="124" t="s">
        <v>729</v>
      </c>
      <c r="C26" s="125"/>
      <c r="D26" s="125"/>
      <c r="E26" s="125"/>
      <c r="F26" s="125"/>
      <c r="G26" s="125"/>
      <c r="H26" s="125"/>
      <c r="I26" s="125"/>
    </row>
    <row r="27" spans="2:9" ht="10.5" customHeight="1"/>
  </sheetData>
  <printOptions horizontalCentered="1"/>
  <pageMargins left="0.7" right="0.7" top="0.75" bottom="0.75" header="0.3" footer="0.3"/>
  <pageSetup scale="76" orientation="landscape" useFirstPageNumber="1" r:id="rId1"/>
  <headerFooter scaleWithDoc="0">
    <oddFooter>&amp;L&amp;D&amp;CMilliman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J411"/>
  <sheetViews>
    <sheetView view="pageBreakPreview" zoomScaleNormal="100" zoomScaleSheetLayoutView="100" workbookViewId="0"/>
  </sheetViews>
  <sheetFormatPr defaultRowHeight="12.75"/>
  <cols>
    <col min="2" max="2" width="24.5703125" bestFit="1" customWidth="1"/>
    <col min="3" max="3" width="48.5703125" bestFit="1" customWidth="1"/>
    <col min="4" max="10" width="16" bestFit="1" customWidth="1"/>
  </cols>
  <sheetData>
    <row r="2" spans="2:10">
      <c r="B2" s="224" t="s">
        <v>16</v>
      </c>
      <c r="C2" s="224"/>
      <c r="D2" s="224"/>
      <c r="E2" s="224"/>
      <c r="F2" s="224"/>
      <c r="G2" s="224"/>
      <c r="H2" s="224"/>
      <c r="I2" s="224"/>
      <c r="J2" s="224"/>
    </row>
    <row r="3" spans="2:10">
      <c r="B3" s="224" t="s">
        <v>1</v>
      </c>
      <c r="C3" s="224"/>
      <c r="D3" s="224"/>
      <c r="E3" s="224"/>
      <c r="F3" s="224"/>
      <c r="G3" s="224"/>
      <c r="H3" s="224"/>
      <c r="I3" s="224"/>
      <c r="J3" s="224"/>
    </row>
    <row r="4" spans="2:10">
      <c r="B4" s="224" t="s">
        <v>913</v>
      </c>
      <c r="C4" s="224"/>
      <c r="D4" s="224"/>
      <c r="E4" s="224"/>
      <c r="F4" s="224"/>
      <c r="G4" s="224"/>
      <c r="H4" s="224"/>
      <c r="I4" s="224"/>
      <c r="J4" s="224"/>
    </row>
    <row r="5" spans="2:10">
      <c r="B5" s="224" t="s">
        <v>984</v>
      </c>
      <c r="C5" s="224"/>
      <c r="D5" s="224"/>
      <c r="E5" s="224"/>
      <c r="F5" s="224"/>
      <c r="G5" s="224"/>
      <c r="H5" s="224"/>
      <c r="I5" s="224"/>
      <c r="J5" s="224"/>
    </row>
    <row r="6" spans="2:10">
      <c r="B6" t="s">
        <v>551</v>
      </c>
    </row>
    <row r="7" spans="2:10">
      <c r="B7" s="224" t="s">
        <v>928</v>
      </c>
      <c r="C7" s="224"/>
      <c r="D7" s="224"/>
      <c r="E7" s="224"/>
      <c r="F7" s="224"/>
      <c r="G7" s="224"/>
      <c r="H7" s="224"/>
      <c r="I7" s="224"/>
      <c r="J7" s="224"/>
    </row>
    <row r="8" spans="2:10">
      <c r="D8" s="302" t="s">
        <v>910</v>
      </c>
      <c r="E8" s="25"/>
      <c r="F8" s="25"/>
      <c r="G8" s="25"/>
      <c r="H8" s="25"/>
      <c r="I8" s="25"/>
      <c r="J8" s="25"/>
    </row>
    <row r="9" spans="2:10" ht="25.5">
      <c r="B9" s="114" t="s">
        <v>909</v>
      </c>
      <c r="C9" s="116" t="s">
        <v>908</v>
      </c>
      <c r="D9" s="26" t="s">
        <v>955</v>
      </c>
      <c r="E9" s="26" t="s">
        <v>954</v>
      </c>
      <c r="F9" s="26" t="s">
        <v>10</v>
      </c>
      <c r="G9" s="26" t="s">
        <v>905</v>
      </c>
      <c r="H9" s="26" t="s">
        <v>13</v>
      </c>
      <c r="I9" s="26" t="s">
        <v>9</v>
      </c>
      <c r="J9" s="301" t="s">
        <v>564</v>
      </c>
    </row>
    <row r="10" spans="2:10">
      <c r="B10" s="246"/>
      <c r="C10" s="300" t="s">
        <v>983</v>
      </c>
      <c r="D10" s="299"/>
      <c r="E10" s="299"/>
      <c r="F10" s="299"/>
      <c r="G10" s="299"/>
      <c r="H10" s="299"/>
      <c r="I10" s="299"/>
      <c r="J10" s="298"/>
    </row>
    <row r="11" spans="2:10">
      <c r="B11" s="246" t="s">
        <v>740</v>
      </c>
      <c r="C11" s="291" t="s">
        <v>901</v>
      </c>
      <c r="D11" s="94">
        <v>201.49105181541654</v>
      </c>
      <c r="E11" s="94">
        <v>205.75271812246032</v>
      </c>
      <c r="F11" s="94">
        <v>217.26532833523294</v>
      </c>
      <c r="G11" s="94">
        <v>303.70579832382975</v>
      </c>
      <c r="H11" s="94">
        <v>9.2367925152514498</v>
      </c>
      <c r="I11" s="94">
        <v>61.200870695330202</v>
      </c>
      <c r="J11" s="73">
        <v>998.65255980752124</v>
      </c>
    </row>
    <row r="12" spans="2:10">
      <c r="B12" s="246" t="s">
        <v>551</v>
      </c>
      <c r="C12" s="320" t="s">
        <v>982</v>
      </c>
      <c r="D12" s="94"/>
      <c r="E12" s="94"/>
      <c r="F12" s="94"/>
      <c r="G12" s="94"/>
      <c r="H12" s="94"/>
      <c r="I12" s="94"/>
      <c r="J12" s="73"/>
    </row>
    <row r="13" spans="2:10">
      <c r="B13" s="246" t="s">
        <v>741</v>
      </c>
      <c r="C13" s="291" t="s">
        <v>981</v>
      </c>
      <c r="D13" s="290">
        <v>1.0507524937871904</v>
      </c>
      <c r="E13" s="290">
        <v>1.0251878121105418</v>
      </c>
      <c r="F13" s="290">
        <v>1.0766959061406336</v>
      </c>
      <c r="G13" s="290">
        <v>1.0125469140381229</v>
      </c>
      <c r="H13" s="290">
        <v>1</v>
      </c>
      <c r="I13" s="290">
        <v>1.0766959061406336</v>
      </c>
      <c r="J13" s="292">
        <v>1.0406311702412241</v>
      </c>
    </row>
    <row r="14" spans="2:10">
      <c r="B14" s="246" t="s">
        <v>980</v>
      </c>
      <c r="C14" s="291" t="s">
        <v>979</v>
      </c>
      <c r="D14" s="290">
        <v>0.98613335099340049</v>
      </c>
      <c r="E14" s="290">
        <v>0.99225367095562012</v>
      </c>
      <c r="F14" s="290">
        <v>0.99827169639823476</v>
      </c>
      <c r="G14" s="290">
        <v>1.116325193504619</v>
      </c>
      <c r="H14" s="290">
        <v>1</v>
      </c>
      <c r="I14" s="290">
        <v>1.0200425591299487</v>
      </c>
      <c r="J14" s="289">
        <v>1.0309061035464491</v>
      </c>
    </row>
    <row r="15" spans="2:10">
      <c r="B15" s="246" t="s">
        <v>743</v>
      </c>
      <c r="C15" s="291" t="s">
        <v>978</v>
      </c>
      <c r="D15" s="290">
        <v>1.0006846750037126</v>
      </c>
      <c r="E15" s="290">
        <v>1</v>
      </c>
      <c r="F15" s="290">
        <v>1</v>
      </c>
      <c r="G15" s="290">
        <v>1</v>
      </c>
      <c r="H15" s="290">
        <v>1</v>
      </c>
      <c r="I15" s="290">
        <v>1</v>
      </c>
      <c r="J15" s="292">
        <v>1.0001334276854159</v>
      </c>
    </row>
    <row r="16" spans="2:10">
      <c r="B16" s="246" t="s">
        <v>551</v>
      </c>
      <c r="C16" s="320" t="s">
        <v>977</v>
      </c>
      <c r="D16" s="290"/>
      <c r="E16" s="290"/>
      <c r="F16" s="290"/>
      <c r="G16" s="290"/>
      <c r="H16" s="290"/>
      <c r="I16" s="290"/>
      <c r="J16" s="289"/>
    </row>
    <row r="17" spans="2:10">
      <c r="B17" s="246" t="s">
        <v>796</v>
      </c>
      <c r="C17" s="291" t="s">
        <v>976</v>
      </c>
      <c r="D17" s="290">
        <v>1</v>
      </c>
      <c r="E17" s="290">
        <v>1</v>
      </c>
      <c r="F17" s="290">
        <v>1</v>
      </c>
      <c r="G17" s="290">
        <v>1</v>
      </c>
      <c r="H17" s="290">
        <v>1</v>
      </c>
      <c r="I17" s="290">
        <v>1</v>
      </c>
      <c r="J17" s="289">
        <v>1</v>
      </c>
    </row>
    <row r="18" spans="2:10">
      <c r="B18" s="246" t="s">
        <v>551</v>
      </c>
      <c r="C18" s="320" t="s">
        <v>975</v>
      </c>
      <c r="D18" s="290"/>
      <c r="E18" s="290"/>
      <c r="F18" s="290"/>
      <c r="G18" s="290"/>
      <c r="H18" s="290"/>
      <c r="I18" s="290"/>
      <c r="J18" s="289"/>
    </row>
    <row r="19" spans="2:10">
      <c r="B19" s="246" t="s">
        <v>766</v>
      </c>
      <c r="C19" s="291" t="s">
        <v>974</v>
      </c>
      <c r="D19" s="290">
        <v>1</v>
      </c>
      <c r="E19" s="290">
        <v>1</v>
      </c>
      <c r="F19" s="290">
        <v>1.0008833744209684</v>
      </c>
      <c r="G19" s="290">
        <v>1</v>
      </c>
      <c r="H19" s="290">
        <v>1</v>
      </c>
      <c r="I19" s="290">
        <v>1</v>
      </c>
      <c r="J19" s="292">
        <v>1.0001925257224589</v>
      </c>
    </row>
    <row r="20" spans="2:10">
      <c r="B20" s="246" t="s">
        <v>767</v>
      </c>
      <c r="C20" s="291" t="s">
        <v>940</v>
      </c>
      <c r="D20" s="290">
        <v>1</v>
      </c>
      <c r="E20" s="290">
        <v>1</v>
      </c>
      <c r="F20" s="290">
        <v>1</v>
      </c>
      <c r="G20" s="290">
        <v>1.0049539381884525</v>
      </c>
      <c r="H20" s="290">
        <v>1</v>
      </c>
      <c r="I20" s="290">
        <v>1</v>
      </c>
      <c r="J20" s="292">
        <v>1.0015868564408001</v>
      </c>
    </row>
    <row r="21" spans="2:10">
      <c r="B21" s="246" t="s">
        <v>783</v>
      </c>
      <c r="C21" s="291" t="s">
        <v>938</v>
      </c>
      <c r="D21" s="290">
        <v>1</v>
      </c>
      <c r="E21" s="290">
        <v>1</v>
      </c>
      <c r="F21" s="290">
        <v>1</v>
      </c>
      <c r="G21" s="290">
        <v>1</v>
      </c>
      <c r="H21" s="290">
        <v>1</v>
      </c>
      <c r="I21" s="290">
        <v>1.0000079248880389</v>
      </c>
      <c r="J21" s="292">
        <v>1.0000004962511939</v>
      </c>
    </row>
    <row r="22" spans="2:10">
      <c r="B22" s="246" t="s">
        <v>825</v>
      </c>
      <c r="C22" s="291" t="s">
        <v>17</v>
      </c>
      <c r="D22" s="290">
        <v>1</v>
      </c>
      <c r="E22" s="290">
        <v>1</v>
      </c>
      <c r="F22" s="290">
        <v>1</v>
      </c>
      <c r="G22" s="290">
        <v>0.96922048015760964</v>
      </c>
      <c r="H22" s="290">
        <v>1</v>
      </c>
      <c r="I22" s="290">
        <v>1</v>
      </c>
      <c r="J22" s="292">
        <v>0.99010749632716377</v>
      </c>
    </row>
    <row r="23" spans="2:10">
      <c r="B23" s="246" t="s">
        <v>551</v>
      </c>
      <c r="C23" s="320" t="s">
        <v>973</v>
      </c>
      <c r="D23" s="290"/>
      <c r="E23" s="290"/>
      <c r="F23" s="290"/>
      <c r="G23" s="290"/>
      <c r="H23" s="290"/>
      <c r="I23" s="290"/>
      <c r="J23" s="292"/>
    </row>
    <row r="24" spans="2:10">
      <c r="B24" s="246" t="s">
        <v>895</v>
      </c>
      <c r="C24" s="291" t="s">
        <v>935</v>
      </c>
      <c r="D24" s="290">
        <v>1</v>
      </c>
      <c r="E24" s="290">
        <v>0.99918623549507857</v>
      </c>
      <c r="F24" s="290">
        <v>1</v>
      </c>
      <c r="G24" s="290">
        <v>1</v>
      </c>
      <c r="H24" s="290">
        <v>1</v>
      </c>
      <c r="I24" s="290">
        <v>1</v>
      </c>
      <c r="J24" s="292">
        <v>0.9998397391716527</v>
      </c>
    </row>
    <row r="25" spans="2:10">
      <c r="B25" s="246" t="s">
        <v>893</v>
      </c>
      <c r="C25" s="291" t="s">
        <v>933</v>
      </c>
      <c r="D25" s="290">
        <v>1</v>
      </c>
      <c r="E25" s="290">
        <v>1</v>
      </c>
      <c r="F25" s="290">
        <v>1</v>
      </c>
      <c r="G25" s="290">
        <v>1</v>
      </c>
      <c r="H25" s="290">
        <v>1</v>
      </c>
      <c r="I25" s="290">
        <v>0.97183027935971233</v>
      </c>
      <c r="J25" s="292">
        <v>0.99821810769231378</v>
      </c>
    </row>
    <row r="26" spans="2:10">
      <c r="B26" s="246" t="s">
        <v>891</v>
      </c>
      <c r="C26" s="291" t="s">
        <v>931</v>
      </c>
      <c r="D26" s="290">
        <v>0.96320221452591293</v>
      </c>
      <c r="E26" s="290">
        <v>1</v>
      </c>
      <c r="F26" s="290">
        <v>1</v>
      </c>
      <c r="G26" s="290">
        <v>1</v>
      </c>
      <c r="H26" s="290">
        <v>1</v>
      </c>
      <c r="I26" s="290">
        <v>1</v>
      </c>
      <c r="J26" s="292">
        <v>0.99275210580289008</v>
      </c>
    </row>
    <row r="27" spans="2:10">
      <c r="B27" s="246" t="s">
        <v>889</v>
      </c>
      <c r="C27" s="291" t="s">
        <v>972</v>
      </c>
      <c r="D27" s="290">
        <v>1</v>
      </c>
      <c r="E27" s="290">
        <v>1</v>
      </c>
      <c r="F27" s="290">
        <v>1</v>
      </c>
      <c r="G27" s="290">
        <v>1</v>
      </c>
      <c r="H27" s="290">
        <v>1</v>
      </c>
      <c r="I27" s="290">
        <v>1.0715614165462579</v>
      </c>
      <c r="J27" s="292">
        <v>1.0044391723555279</v>
      </c>
    </row>
    <row r="28" spans="2:10">
      <c r="B28" s="246" t="s">
        <v>887</v>
      </c>
      <c r="C28" s="291" t="s">
        <v>971</v>
      </c>
      <c r="D28" s="290">
        <v>1</v>
      </c>
      <c r="E28" s="290">
        <v>1</v>
      </c>
      <c r="F28" s="290">
        <v>1.0032909562426249</v>
      </c>
      <c r="G28" s="290">
        <v>1</v>
      </c>
      <c r="H28" s="290">
        <v>1</v>
      </c>
      <c r="I28" s="290">
        <v>1</v>
      </c>
      <c r="J28" s="292">
        <v>1.0007272344491542</v>
      </c>
    </row>
    <row r="29" spans="2:10">
      <c r="B29" s="246" t="s">
        <v>886</v>
      </c>
      <c r="C29" s="291" t="s">
        <v>970</v>
      </c>
      <c r="D29" s="290">
        <v>1</v>
      </c>
      <c r="E29" s="290">
        <v>1.0067671552689024</v>
      </c>
      <c r="F29" s="290">
        <v>1.0226116928582885</v>
      </c>
      <c r="G29" s="290">
        <v>1</v>
      </c>
      <c r="H29" s="290">
        <v>1.0471669068463556</v>
      </c>
      <c r="I29" s="290">
        <v>1.0356548350042569</v>
      </c>
      <c r="J29" s="292">
        <v>1.0091160384115385</v>
      </c>
    </row>
    <row r="30" spans="2:10">
      <c r="B30" s="246" t="s">
        <v>884</v>
      </c>
      <c r="C30" s="291" t="s">
        <v>841</v>
      </c>
      <c r="D30" s="290">
        <v>1</v>
      </c>
      <c r="E30" s="290">
        <v>1</v>
      </c>
      <c r="F30" s="290">
        <v>1</v>
      </c>
      <c r="G30" s="290">
        <v>1</v>
      </c>
      <c r="H30" s="290">
        <v>1.0011369656671116</v>
      </c>
      <c r="I30" s="290">
        <v>1</v>
      </c>
      <c r="J30" s="292">
        <v>1.0000102958980643</v>
      </c>
    </row>
    <row r="31" spans="2:10">
      <c r="B31" s="288" t="s">
        <v>969</v>
      </c>
      <c r="C31" s="314" t="s">
        <v>968</v>
      </c>
      <c r="D31" s="83">
        <v>201.23641020616481</v>
      </c>
      <c r="E31" s="83">
        <v>210.54610489452037</v>
      </c>
      <c r="F31" s="83">
        <v>239.80231586541245</v>
      </c>
      <c r="G31" s="83">
        <v>334.3703061953824</v>
      </c>
      <c r="H31" s="83">
        <v>9.6834607062334896</v>
      </c>
      <c r="I31" s="83">
        <v>72.492808842667714</v>
      </c>
      <c r="J31" s="286">
        <v>1068.1314067103813</v>
      </c>
    </row>
    <row r="34" spans="2:10">
      <c r="B34" s="224" t="s">
        <v>927</v>
      </c>
      <c r="C34" s="224"/>
      <c r="D34" s="224"/>
      <c r="E34" s="224"/>
      <c r="F34" s="224"/>
      <c r="G34" s="224"/>
      <c r="H34" s="224"/>
      <c r="I34" s="224"/>
      <c r="J34" s="224"/>
    </row>
    <row r="35" spans="2:10">
      <c r="D35" s="302" t="s">
        <v>910</v>
      </c>
      <c r="E35" s="25"/>
      <c r="F35" s="25"/>
      <c r="G35" s="25"/>
      <c r="H35" s="25"/>
      <c r="I35" s="25"/>
      <c r="J35" s="25"/>
    </row>
    <row r="36" spans="2:10" ht="25.5">
      <c r="B36" s="114" t="s">
        <v>909</v>
      </c>
      <c r="C36" s="116" t="s">
        <v>908</v>
      </c>
      <c r="D36" s="26" t="s">
        <v>955</v>
      </c>
      <c r="E36" s="26" t="s">
        <v>954</v>
      </c>
      <c r="F36" s="26" t="s">
        <v>10</v>
      </c>
      <c r="G36" s="26" t="s">
        <v>905</v>
      </c>
      <c r="H36" s="26" t="s">
        <v>13</v>
      </c>
      <c r="I36" s="26" t="s">
        <v>9</v>
      </c>
      <c r="J36" s="301" t="s">
        <v>564</v>
      </c>
    </row>
    <row r="37" spans="2:10">
      <c r="B37" s="246"/>
      <c r="C37" s="300" t="s">
        <v>983</v>
      </c>
      <c r="D37" s="299"/>
      <c r="E37" s="299"/>
      <c r="F37" s="299"/>
      <c r="G37" s="299"/>
      <c r="H37" s="299"/>
      <c r="I37" s="299"/>
      <c r="J37" s="298"/>
    </row>
    <row r="38" spans="2:10">
      <c r="B38" s="246" t="s">
        <v>551</v>
      </c>
      <c r="C38" s="291" t="s">
        <v>987</v>
      </c>
      <c r="D38" s="296">
        <v>1093</v>
      </c>
      <c r="E38" s="296">
        <v>1093</v>
      </c>
      <c r="F38" s="296">
        <v>1093</v>
      </c>
      <c r="G38" s="296">
        <v>1093</v>
      </c>
      <c r="H38" s="296">
        <v>1093</v>
      </c>
      <c r="I38" s="296">
        <v>1093</v>
      </c>
      <c r="J38" s="295">
        <v>1093</v>
      </c>
    </row>
    <row r="39" spans="2:10">
      <c r="B39" s="246" t="s">
        <v>551</v>
      </c>
      <c r="C39" s="291" t="s">
        <v>960</v>
      </c>
      <c r="D39" s="94">
        <v>210.58581628260319</v>
      </c>
      <c r="E39" s="94">
        <v>1481.9053151258424</v>
      </c>
      <c r="F39" s="94">
        <v>957.70079491005856</v>
      </c>
      <c r="G39" s="94">
        <v>418.09892481047126</v>
      </c>
      <c r="H39" s="94">
        <v>7.3447078999077409</v>
      </c>
      <c r="I39" s="94">
        <v>43.398066144279234</v>
      </c>
      <c r="J39" s="73">
        <v>3119.0336251731624</v>
      </c>
    </row>
    <row r="40" spans="2:10">
      <c r="B40" s="246" t="s">
        <v>551</v>
      </c>
      <c r="C40" s="291" t="s">
        <v>986</v>
      </c>
      <c r="D40" s="296">
        <v>1190</v>
      </c>
      <c r="E40" s="296">
        <v>1190</v>
      </c>
      <c r="F40" s="296">
        <v>1190</v>
      </c>
      <c r="G40" s="296">
        <v>1190</v>
      </c>
      <c r="H40" s="296">
        <v>1190</v>
      </c>
      <c r="I40" s="296">
        <v>1190</v>
      </c>
      <c r="J40" s="295">
        <v>1190</v>
      </c>
    </row>
    <row r="41" spans="2:10">
      <c r="B41" s="246" t="s">
        <v>551</v>
      </c>
      <c r="C41" s="291" t="s">
        <v>901</v>
      </c>
      <c r="D41" s="94">
        <v>216.92918933712784</v>
      </c>
      <c r="E41" s="94">
        <v>1581.6459782152015</v>
      </c>
      <c r="F41" s="94">
        <v>1030.3058379313377</v>
      </c>
      <c r="G41" s="94">
        <v>521.64698692413731</v>
      </c>
      <c r="H41" s="94">
        <v>8.1374400964871914</v>
      </c>
      <c r="I41" s="94">
        <v>41.76895434065343</v>
      </c>
      <c r="J41" s="73">
        <v>3400.434386844945</v>
      </c>
    </row>
    <row r="42" spans="2:10">
      <c r="B42" s="246" t="s">
        <v>740</v>
      </c>
      <c r="C42" s="291" t="s">
        <v>985</v>
      </c>
      <c r="D42" s="94">
        <v>213.89226128255251</v>
      </c>
      <c r="E42" s="94">
        <v>1533.8945350453944</v>
      </c>
      <c r="F42" s="94">
        <v>995.5457363009134</v>
      </c>
      <c r="G42" s="94">
        <v>472.07272854032794</v>
      </c>
      <c r="H42" s="94">
        <v>7.7579147829255017</v>
      </c>
      <c r="I42" s="94">
        <v>42.548901428416471</v>
      </c>
      <c r="J42" s="73">
        <v>3265.7120773805309</v>
      </c>
    </row>
    <row r="43" spans="2:10">
      <c r="B43" s="246" t="s">
        <v>551</v>
      </c>
      <c r="C43" s="320" t="s">
        <v>982</v>
      </c>
      <c r="D43" s="94"/>
      <c r="E43" s="94"/>
      <c r="F43" s="94"/>
      <c r="G43" s="94"/>
      <c r="H43" s="94"/>
      <c r="I43" s="94"/>
      <c r="J43" s="73"/>
    </row>
    <row r="44" spans="2:10">
      <c r="B44" s="246" t="s">
        <v>741</v>
      </c>
      <c r="C44" s="291" t="s">
        <v>981</v>
      </c>
      <c r="D44" s="290">
        <v>1.0507524937871906</v>
      </c>
      <c r="E44" s="290">
        <v>1.0251878121105422</v>
      </c>
      <c r="F44" s="290">
        <v>1.0766959061406336</v>
      </c>
      <c r="G44" s="290">
        <v>1.0125469140381227</v>
      </c>
      <c r="H44" s="290">
        <v>1</v>
      </c>
      <c r="I44" s="290">
        <v>1.0766959061406336</v>
      </c>
      <c r="J44" s="292">
        <v>1.0413483107676207</v>
      </c>
    </row>
    <row r="45" spans="2:10">
      <c r="B45" s="246" t="s">
        <v>980</v>
      </c>
      <c r="C45" s="291" t="s">
        <v>979</v>
      </c>
      <c r="D45" s="290">
        <v>0.98613335099340071</v>
      </c>
      <c r="E45" s="290">
        <v>0.99225367095562</v>
      </c>
      <c r="F45" s="290">
        <v>0.99827169639823499</v>
      </c>
      <c r="G45" s="290">
        <v>1.1163251935046186</v>
      </c>
      <c r="H45" s="290">
        <v>1</v>
      </c>
      <c r="I45" s="290">
        <v>1.0200425591299485</v>
      </c>
      <c r="J45" s="289">
        <v>1.0115770980339838</v>
      </c>
    </row>
    <row r="46" spans="2:10">
      <c r="B46" s="246" t="s">
        <v>743</v>
      </c>
      <c r="C46" s="291" t="s">
        <v>978</v>
      </c>
      <c r="D46" s="290">
        <v>1</v>
      </c>
      <c r="E46" s="290">
        <v>1</v>
      </c>
      <c r="F46" s="290">
        <v>1</v>
      </c>
      <c r="G46" s="290">
        <v>1</v>
      </c>
      <c r="H46" s="290">
        <v>1</v>
      </c>
      <c r="I46" s="290">
        <v>1</v>
      </c>
      <c r="J46" s="292">
        <v>1</v>
      </c>
    </row>
    <row r="47" spans="2:10">
      <c r="B47" s="246" t="s">
        <v>551</v>
      </c>
      <c r="C47" s="320" t="s">
        <v>977</v>
      </c>
      <c r="D47" s="290"/>
      <c r="E47" s="290"/>
      <c r="F47" s="290"/>
      <c r="G47" s="290"/>
      <c r="H47" s="290"/>
      <c r="I47" s="290"/>
      <c r="J47" s="289"/>
    </row>
    <row r="48" spans="2:10">
      <c r="B48" s="246" t="s">
        <v>796</v>
      </c>
      <c r="C48" s="291" t="s">
        <v>976</v>
      </c>
      <c r="D48" s="290">
        <v>1</v>
      </c>
      <c r="E48" s="290">
        <v>1</v>
      </c>
      <c r="F48" s="290">
        <v>1</v>
      </c>
      <c r="G48" s="290">
        <v>1</v>
      </c>
      <c r="H48" s="290">
        <v>1</v>
      </c>
      <c r="I48" s="290">
        <v>1</v>
      </c>
      <c r="J48" s="289">
        <v>1</v>
      </c>
    </row>
    <row r="49" spans="2:10">
      <c r="B49" s="246" t="s">
        <v>551</v>
      </c>
      <c r="C49" s="320" t="s">
        <v>975</v>
      </c>
      <c r="D49" s="290"/>
      <c r="E49" s="290"/>
      <c r="F49" s="290"/>
      <c r="G49" s="290"/>
      <c r="H49" s="290"/>
      <c r="I49" s="290"/>
      <c r="J49" s="289"/>
    </row>
    <row r="50" spans="2:10">
      <c r="B50" s="246" t="s">
        <v>766</v>
      </c>
      <c r="C50" s="291" t="s">
        <v>974</v>
      </c>
      <c r="D50" s="290">
        <v>1</v>
      </c>
      <c r="E50" s="290">
        <v>1</v>
      </c>
      <c r="F50" s="290">
        <v>1</v>
      </c>
      <c r="G50" s="290">
        <v>1</v>
      </c>
      <c r="H50" s="290">
        <v>1</v>
      </c>
      <c r="I50" s="290">
        <v>1</v>
      </c>
      <c r="J50" s="292">
        <v>1</v>
      </c>
    </row>
    <row r="51" spans="2:10">
      <c r="B51" s="246" t="s">
        <v>767</v>
      </c>
      <c r="C51" s="291" t="s">
        <v>940</v>
      </c>
      <c r="D51" s="290">
        <v>1</v>
      </c>
      <c r="E51" s="290">
        <v>1</v>
      </c>
      <c r="F51" s="290">
        <v>1</v>
      </c>
      <c r="G51" s="290">
        <v>1.0005048747024194</v>
      </c>
      <c r="H51" s="290">
        <v>1</v>
      </c>
      <c r="I51" s="290">
        <v>1</v>
      </c>
      <c r="J51" s="292">
        <v>1.0000783114932452</v>
      </c>
    </row>
    <row r="52" spans="2:10">
      <c r="B52" s="246" t="s">
        <v>783</v>
      </c>
      <c r="C52" s="291" t="s">
        <v>938</v>
      </c>
      <c r="D52" s="290">
        <v>1</v>
      </c>
      <c r="E52" s="290">
        <v>1</v>
      </c>
      <c r="F52" s="290">
        <v>1</v>
      </c>
      <c r="G52" s="290">
        <v>1</v>
      </c>
      <c r="H52" s="290">
        <v>1</v>
      </c>
      <c r="I52" s="290">
        <v>1</v>
      </c>
      <c r="J52" s="292">
        <v>1</v>
      </c>
    </row>
    <row r="53" spans="2:10">
      <c r="B53" s="246" t="s">
        <v>825</v>
      </c>
      <c r="C53" s="291" t="s">
        <v>17</v>
      </c>
      <c r="D53" s="290">
        <v>1</v>
      </c>
      <c r="E53" s="290">
        <v>1</v>
      </c>
      <c r="F53" s="290">
        <v>1</v>
      </c>
      <c r="G53" s="290">
        <v>0.96922048015760986</v>
      </c>
      <c r="H53" s="290">
        <v>1</v>
      </c>
      <c r="I53" s="290">
        <v>1</v>
      </c>
      <c r="J53" s="292">
        <v>0.99522372927001035</v>
      </c>
    </row>
    <row r="54" spans="2:10">
      <c r="B54" s="246" t="s">
        <v>551</v>
      </c>
      <c r="C54" s="320" t="s">
        <v>973</v>
      </c>
      <c r="D54" s="290"/>
      <c r="E54" s="290"/>
      <c r="F54" s="290"/>
      <c r="G54" s="290"/>
      <c r="H54" s="290"/>
      <c r="I54" s="290"/>
      <c r="J54" s="292"/>
    </row>
    <row r="55" spans="2:10">
      <c r="B55" s="246" t="s">
        <v>895</v>
      </c>
      <c r="C55" s="291" t="s">
        <v>935</v>
      </c>
      <c r="D55" s="290">
        <v>1</v>
      </c>
      <c r="E55" s="290">
        <v>1</v>
      </c>
      <c r="F55" s="290">
        <v>1</v>
      </c>
      <c r="G55" s="290">
        <v>1</v>
      </c>
      <c r="H55" s="290">
        <v>1</v>
      </c>
      <c r="I55" s="290">
        <v>1</v>
      </c>
      <c r="J55" s="292">
        <v>1</v>
      </c>
    </row>
    <row r="56" spans="2:10">
      <c r="B56" s="246" t="s">
        <v>893</v>
      </c>
      <c r="C56" s="291" t="s">
        <v>933</v>
      </c>
      <c r="D56" s="290">
        <v>1</v>
      </c>
      <c r="E56" s="290">
        <v>1</v>
      </c>
      <c r="F56" s="290">
        <v>1</v>
      </c>
      <c r="G56" s="290">
        <v>1</v>
      </c>
      <c r="H56" s="290">
        <v>1</v>
      </c>
      <c r="I56" s="290">
        <v>0.99253870940663669</v>
      </c>
      <c r="J56" s="292">
        <v>0.99989816758786998</v>
      </c>
    </row>
    <row r="57" spans="2:10">
      <c r="B57" s="246" t="s">
        <v>891</v>
      </c>
      <c r="C57" s="291" t="s">
        <v>931</v>
      </c>
      <c r="D57" s="290">
        <v>0.96320221452591281</v>
      </c>
      <c r="E57" s="290">
        <v>1</v>
      </c>
      <c r="F57" s="290">
        <v>1</v>
      </c>
      <c r="G57" s="290">
        <v>1</v>
      </c>
      <c r="H57" s="290">
        <v>1</v>
      </c>
      <c r="I57" s="290">
        <v>1</v>
      </c>
      <c r="J57" s="292">
        <v>0.99761784821691635</v>
      </c>
    </row>
    <row r="58" spans="2:10">
      <c r="B58" s="246" t="s">
        <v>889</v>
      </c>
      <c r="C58" s="291" t="s">
        <v>972</v>
      </c>
      <c r="D58" s="290">
        <v>1</v>
      </c>
      <c r="E58" s="290">
        <v>1</v>
      </c>
      <c r="F58" s="290">
        <v>1</v>
      </c>
      <c r="G58" s="290">
        <v>1</v>
      </c>
      <c r="H58" s="290">
        <v>1</v>
      </c>
      <c r="I58" s="290">
        <v>1.0421314484826341</v>
      </c>
      <c r="J58" s="292">
        <v>1.0005721447765976</v>
      </c>
    </row>
    <row r="59" spans="2:10">
      <c r="B59" s="246" t="s">
        <v>887</v>
      </c>
      <c r="C59" s="291" t="s">
        <v>971</v>
      </c>
      <c r="D59" s="290">
        <v>1</v>
      </c>
      <c r="E59" s="290">
        <v>1</v>
      </c>
      <c r="F59" s="290">
        <v>1.0004252589425158</v>
      </c>
      <c r="G59" s="290">
        <v>1</v>
      </c>
      <c r="H59" s="290">
        <v>1</v>
      </c>
      <c r="I59" s="290">
        <v>1</v>
      </c>
      <c r="J59" s="292">
        <v>1.0001331559174047</v>
      </c>
    </row>
    <row r="60" spans="2:10">
      <c r="B60" s="246" t="s">
        <v>886</v>
      </c>
      <c r="C60" s="291" t="s">
        <v>970</v>
      </c>
      <c r="D60" s="290">
        <v>1</v>
      </c>
      <c r="E60" s="290">
        <v>1.0004143535910752</v>
      </c>
      <c r="F60" s="290">
        <v>1.003861908099378</v>
      </c>
      <c r="G60" s="290">
        <v>1</v>
      </c>
      <c r="H60" s="290">
        <v>1.0514830653291627</v>
      </c>
      <c r="I60" s="290">
        <v>1.0272312107608812</v>
      </c>
      <c r="J60" s="292">
        <v>1.0019007128844872</v>
      </c>
    </row>
    <row r="61" spans="2:10">
      <c r="B61" s="246" t="s">
        <v>884</v>
      </c>
      <c r="C61" s="291" t="s">
        <v>841</v>
      </c>
      <c r="D61" s="290">
        <v>1</v>
      </c>
      <c r="E61" s="290">
        <v>1</v>
      </c>
      <c r="F61" s="290">
        <v>1</v>
      </c>
      <c r="G61" s="290">
        <v>1</v>
      </c>
      <c r="H61" s="290">
        <v>1.0005485812700985</v>
      </c>
      <c r="I61" s="290">
        <v>1</v>
      </c>
      <c r="J61" s="292">
        <v>1.0000013068018243</v>
      </c>
    </row>
    <row r="62" spans="2:10">
      <c r="B62" s="288" t="s">
        <v>969</v>
      </c>
      <c r="C62" s="314" t="s">
        <v>968</v>
      </c>
      <c r="D62" s="83">
        <v>213.47578566166212</v>
      </c>
      <c r="E62" s="83">
        <v>1560.995183781258</v>
      </c>
      <c r="F62" s="83">
        <v>1074.6366794994899</v>
      </c>
      <c r="G62" s="83">
        <v>517.43593219354921</v>
      </c>
      <c r="H62" s="83">
        <v>8.1617909672938662</v>
      </c>
      <c r="I62" s="83">
        <v>49.652128073534307</v>
      </c>
      <c r="J62" s="286">
        <v>3424.3575001767872</v>
      </c>
    </row>
    <row r="64" spans="2:10">
      <c r="B64" s="224" t="s">
        <v>16</v>
      </c>
      <c r="C64" s="224"/>
      <c r="D64" s="224"/>
      <c r="E64" s="224"/>
      <c r="F64" s="224"/>
      <c r="G64" s="224"/>
      <c r="H64" s="224"/>
      <c r="I64" s="224"/>
      <c r="J64" s="224"/>
    </row>
    <row r="65" spans="2:10">
      <c r="B65" s="224" t="s">
        <v>1</v>
      </c>
      <c r="C65" s="224"/>
      <c r="D65" s="224"/>
      <c r="E65" s="224"/>
      <c r="F65" s="224"/>
      <c r="G65" s="224"/>
      <c r="H65" s="224"/>
      <c r="I65" s="224"/>
      <c r="J65" s="224"/>
    </row>
    <row r="66" spans="2:10">
      <c r="B66" s="224" t="s">
        <v>913</v>
      </c>
      <c r="C66" s="224"/>
      <c r="D66" s="224"/>
      <c r="E66" s="224"/>
      <c r="F66" s="224"/>
      <c r="G66" s="224"/>
      <c r="H66" s="224"/>
      <c r="I66" s="224"/>
      <c r="J66" s="224"/>
    </row>
    <row r="67" spans="2:10">
      <c r="B67" s="224" t="s">
        <v>984</v>
      </c>
      <c r="C67" s="224"/>
      <c r="D67" s="224"/>
      <c r="E67" s="224"/>
      <c r="F67" s="224"/>
      <c r="G67" s="224"/>
      <c r="H67" s="224"/>
      <c r="I67" s="224"/>
      <c r="J67" s="224"/>
    </row>
    <row r="68" spans="2:10">
      <c r="B68" t="s">
        <v>551</v>
      </c>
    </row>
    <row r="69" spans="2:10">
      <c r="B69" s="224" t="s">
        <v>926</v>
      </c>
      <c r="C69" s="224"/>
      <c r="D69" s="224"/>
      <c r="E69" s="224"/>
      <c r="F69" s="224"/>
      <c r="G69" s="224"/>
      <c r="H69" s="224"/>
      <c r="I69" s="224"/>
      <c r="J69" s="224"/>
    </row>
    <row r="70" spans="2:10">
      <c r="D70" s="302" t="s">
        <v>910</v>
      </c>
      <c r="E70" s="25"/>
      <c r="F70" s="25"/>
      <c r="G70" s="25"/>
      <c r="H70" s="25"/>
      <c r="I70" s="25"/>
      <c r="J70" s="25"/>
    </row>
    <row r="71" spans="2:10" ht="25.5">
      <c r="B71" s="114" t="s">
        <v>909</v>
      </c>
      <c r="C71" s="116" t="s">
        <v>908</v>
      </c>
      <c r="D71" s="26" t="s">
        <v>955</v>
      </c>
      <c r="E71" s="26" t="s">
        <v>954</v>
      </c>
      <c r="F71" s="26" t="s">
        <v>10</v>
      </c>
      <c r="G71" s="26" t="s">
        <v>905</v>
      </c>
      <c r="H71" s="26" t="s">
        <v>13</v>
      </c>
      <c r="I71" s="26" t="s">
        <v>9</v>
      </c>
      <c r="J71" s="301" t="s">
        <v>564</v>
      </c>
    </row>
    <row r="72" spans="2:10">
      <c r="B72" s="246"/>
      <c r="C72" s="300" t="s">
        <v>983</v>
      </c>
      <c r="D72" s="299"/>
      <c r="E72" s="299"/>
      <c r="F72" s="299"/>
      <c r="G72" s="299"/>
      <c r="H72" s="299"/>
      <c r="I72" s="299"/>
      <c r="J72" s="298"/>
    </row>
    <row r="73" spans="2:10">
      <c r="B73" s="246" t="s">
        <v>740</v>
      </c>
      <c r="C73" s="291" t="s">
        <v>901</v>
      </c>
      <c r="D73" s="94">
        <v>46.137704897089598</v>
      </c>
      <c r="E73" s="94">
        <v>112.85456862496893</v>
      </c>
      <c r="F73" s="94">
        <v>122.6172633143065</v>
      </c>
      <c r="G73" s="94">
        <v>113.81063155639104</v>
      </c>
      <c r="H73" s="94">
        <v>6.8686779210520568</v>
      </c>
      <c r="I73" s="94">
        <v>12.522357551760541</v>
      </c>
      <c r="J73" s="73">
        <v>414.81120386556864</v>
      </c>
    </row>
    <row r="74" spans="2:10">
      <c r="B74" s="246" t="s">
        <v>551</v>
      </c>
      <c r="C74" s="320" t="s">
        <v>982</v>
      </c>
      <c r="D74" s="94"/>
      <c r="E74" s="94"/>
      <c r="F74" s="94"/>
      <c r="G74" s="94"/>
      <c r="H74" s="94"/>
      <c r="I74" s="94"/>
      <c r="J74" s="73"/>
    </row>
    <row r="75" spans="2:10">
      <c r="B75" s="246" t="s">
        <v>741</v>
      </c>
      <c r="C75" s="291" t="s">
        <v>981</v>
      </c>
      <c r="D75" s="290">
        <v>0.98754683591304893</v>
      </c>
      <c r="E75" s="290">
        <v>1</v>
      </c>
      <c r="F75" s="290">
        <v>1</v>
      </c>
      <c r="G75" s="290">
        <v>1.0898102154260045</v>
      </c>
      <c r="H75" s="290">
        <v>1</v>
      </c>
      <c r="I75" s="290">
        <v>1</v>
      </c>
      <c r="J75" s="292">
        <v>1.0232558736077355</v>
      </c>
    </row>
    <row r="76" spans="2:10">
      <c r="B76" s="246" t="s">
        <v>980</v>
      </c>
      <c r="C76" s="291" t="s">
        <v>979</v>
      </c>
      <c r="D76" s="290">
        <v>1.0205339896664574</v>
      </c>
      <c r="E76" s="290">
        <v>1.001131354360979</v>
      </c>
      <c r="F76" s="290">
        <v>0.99932243178972591</v>
      </c>
      <c r="G76" s="290">
        <v>1.0766959061406334</v>
      </c>
      <c r="H76" s="290">
        <v>1</v>
      </c>
      <c r="I76" s="290">
        <v>1.0200425591299485</v>
      </c>
      <c r="J76" s="289">
        <v>1.0253120825548077</v>
      </c>
    </row>
    <row r="77" spans="2:10">
      <c r="B77" s="246" t="s">
        <v>743</v>
      </c>
      <c r="C77" s="291" t="s">
        <v>978</v>
      </c>
      <c r="D77" s="290">
        <v>1</v>
      </c>
      <c r="E77" s="290">
        <v>1</v>
      </c>
      <c r="F77" s="290">
        <v>1</v>
      </c>
      <c r="G77" s="290">
        <v>1</v>
      </c>
      <c r="H77" s="290">
        <v>1</v>
      </c>
      <c r="I77" s="290">
        <v>1</v>
      </c>
      <c r="J77" s="292">
        <v>1</v>
      </c>
    </row>
    <row r="78" spans="2:10">
      <c r="B78" s="246" t="s">
        <v>551</v>
      </c>
      <c r="C78" s="320" t="s">
        <v>977</v>
      </c>
      <c r="D78" s="290"/>
      <c r="E78" s="290"/>
      <c r="F78" s="290"/>
      <c r="G78" s="290"/>
      <c r="H78" s="290"/>
      <c r="I78" s="290"/>
      <c r="J78" s="289"/>
    </row>
    <row r="79" spans="2:10">
      <c r="B79" s="246" t="s">
        <v>796</v>
      </c>
      <c r="C79" s="291" t="s">
        <v>976</v>
      </c>
      <c r="D79" s="290">
        <v>0.89964626481480214</v>
      </c>
      <c r="E79" s="290">
        <v>0.89964626481480203</v>
      </c>
      <c r="F79" s="290">
        <v>0.89964626481480214</v>
      </c>
      <c r="G79" s="290">
        <v>0.89964626481480203</v>
      </c>
      <c r="H79" s="290">
        <v>0.89964626481480203</v>
      </c>
      <c r="I79" s="290">
        <v>0.89964626481480214</v>
      </c>
      <c r="J79" s="289">
        <v>0.89964626481480214</v>
      </c>
    </row>
    <row r="80" spans="2:10">
      <c r="B80" s="246" t="s">
        <v>551</v>
      </c>
      <c r="C80" s="320" t="s">
        <v>975</v>
      </c>
      <c r="D80" s="290"/>
      <c r="E80" s="290"/>
      <c r="F80" s="290"/>
      <c r="G80" s="290"/>
      <c r="H80" s="290"/>
      <c r="I80" s="290"/>
      <c r="J80" s="289"/>
    </row>
    <row r="81" spans="2:10">
      <c r="B81" s="246" t="s">
        <v>766</v>
      </c>
      <c r="C81" s="291" t="s">
        <v>974</v>
      </c>
      <c r="D81" s="290">
        <v>1</v>
      </c>
      <c r="E81" s="290">
        <v>1</v>
      </c>
      <c r="F81" s="290">
        <v>1</v>
      </c>
      <c r="G81" s="290">
        <v>1</v>
      </c>
      <c r="H81" s="290">
        <v>1</v>
      </c>
      <c r="I81" s="290">
        <v>1</v>
      </c>
      <c r="J81" s="292">
        <v>1</v>
      </c>
    </row>
    <row r="82" spans="2:10">
      <c r="B82" s="246" t="s">
        <v>767</v>
      </c>
      <c r="C82" s="291" t="s">
        <v>940</v>
      </c>
      <c r="D82" s="290">
        <v>1</v>
      </c>
      <c r="E82" s="290">
        <v>1</v>
      </c>
      <c r="F82" s="290">
        <v>1</v>
      </c>
      <c r="G82" s="290">
        <v>1.0030473539238314</v>
      </c>
      <c r="H82" s="290">
        <v>1</v>
      </c>
      <c r="I82" s="290">
        <v>1</v>
      </c>
      <c r="J82" s="292">
        <v>1.0009351017436936</v>
      </c>
    </row>
    <row r="83" spans="2:10">
      <c r="B83" s="246" t="s">
        <v>783</v>
      </c>
      <c r="C83" s="291" t="s">
        <v>938</v>
      </c>
      <c r="D83" s="290">
        <v>1</v>
      </c>
      <c r="E83" s="290">
        <v>1</v>
      </c>
      <c r="F83" s="290">
        <v>1</v>
      </c>
      <c r="G83" s="290">
        <v>1</v>
      </c>
      <c r="H83" s="290">
        <v>1</v>
      </c>
      <c r="I83" s="290">
        <v>1</v>
      </c>
      <c r="J83" s="292">
        <v>1</v>
      </c>
    </row>
    <row r="84" spans="2:10">
      <c r="B84" s="246" t="s">
        <v>825</v>
      </c>
      <c r="C84" s="291" t="s">
        <v>17</v>
      </c>
      <c r="D84" s="290">
        <v>1</v>
      </c>
      <c r="E84" s="290">
        <v>1</v>
      </c>
      <c r="F84" s="290">
        <v>1</v>
      </c>
      <c r="G84" s="290">
        <v>0.98850409714177179</v>
      </c>
      <c r="H84" s="290">
        <v>1</v>
      </c>
      <c r="I84" s="290">
        <v>1</v>
      </c>
      <c r="J84" s="292">
        <v>0.99646495804726054</v>
      </c>
    </row>
    <row r="85" spans="2:10">
      <c r="B85" s="246" t="s">
        <v>551</v>
      </c>
      <c r="C85" s="320" t="s">
        <v>973</v>
      </c>
      <c r="D85" s="290"/>
      <c r="E85" s="290"/>
      <c r="F85" s="290"/>
      <c r="G85" s="290"/>
      <c r="H85" s="290"/>
      <c r="I85" s="290"/>
      <c r="J85" s="292"/>
    </row>
    <row r="86" spans="2:10">
      <c r="B86" s="246" t="s">
        <v>895</v>
      </c>
      <c r="C86" s="291" t="s">
        <v>935</v>
      </c>
      <c r="D86" s="290">
        <v>1</v>
      </c>
      <c r="E86" s="290">
        <v>0.9992793005324051</v>
      </c>
      <c r="F86" s="290">
        <v>1</v>
      </c>
      <c r="G86" s="290">
        <v>1</v>
      </c>
      <c r="H86" s="290">
        <v>1</v>
      </c>
      <c r="I86" s="290">
        <v>1</v>
      </c>
      <c r="J86" s="292">
        <v>0.99981241173808022</v>
      </c>
    </row>
    <row r="87" spans="2:10">
      <c r="B87" s="246" t="s">
        <v>893</v>
      </c>
      <c r="C87" s="291" t="s">
        <v>933</v>
      </c>
      <c r="D87" s="290">
        <v>1</v>
      </c>
      <c r="E87" s="290">
        <v>1</v>
      </c>
      <c r="F87" s="290">
        <v>1</v>
      </c>
      <c r="G87" s="290">
        <v>1</v>
      </c>
      <c r="H87" s="290">
        <v>1</v>
      </c>
      <c r="I87" s="290">
        <v>0.9640101537012109</v>
      </c>
      <c r="J87" s="292">
        <v>0.99894072893241526</v>
      </c>
    </row>
    <row r="88" spans="2:10">
      <c r="B88" s="246" t="s">
        <v>891</v>
      </c>
      <c r="C88" s="291" t="s">
        <v>931</v>
      </c>
      <c r="D88" s="290">
        <v>0.96320221452591281</v>
      </c>
      <c r="E88" s="290">
        <v>1</v>
      </c>
      <c r="F88" s="290">
        <v>1</v>
      </c>
      <c r="G88" s="290">
        <v>1</v>
      </c>
      <c r="H88" s="290">
        <v>1</v>
      </c>
      <c r="I88" s="290">
        <v>1</v>
      </c>
      <c r="J88" s="292">
        <v>0.99605319334922771</v>
      </c>
    </row>
    <row r="89" spans="2:10">
      <c r="B89" s="246" t="s">
        <v>889</v>
      </c>
      <c r="C89" s="291" t="s">
        <v>972</v>
      </c>
      <c r="D89" s="290">
        <v>1</v>
      </c>
      <c r="E89" s="290">
        <v>1</v>
      </c>
      <c r="F89" s="290">
        <v>1</v>
      </c>
      <c r="G89" s="290">
        <v>1</v>
      </c>
      <c r="H89" s="290">
        <v>1</v>
      </c>
      <c r="I89" s="290">
        <v>1.1255603958199238</v>
      </c>
      <c r="J89" s="292">
        <v>1.0035804626691798</v>
      </c>
    </row>
    <row r="90" spans="2:10">
      <c r="B90" s="246" t="s">
        <v>887</v>
      </c>
      <c r="C90" s="291" t="s">
        <v>971</v>
      </c>
      <c r="D90" s="290">
        <v>1</v>
      </c>
      <c r="E90" s="290">
        <v>1</v>
      </c>
      <c r="F90" s="290">
        <v>1.0041278837208822</v>
      </c>
      <c r="G90" s="290">
        <v>1</v>
      </c>
      <c r="H90" s="290">
        <v>1</v>
      </c>
      <c r="I90" s="290">
        <v>1</v>
      </c>
      <c r="J90" s="292">
        <v>1.0011671669610303</v>
      </c>
    </row>
    <row r="91" spans="2:10">
      <c r="B91" s="246" t="s">
        <v>886</v>
      </c>
      <c r="C91" s="291" t="s">
        <v>970</v>
      </c>
      <c r="D91" s="290">
        <v>1</v>
      </c>
      <c r="E91" s="290">
        <v>1.0006882240183812</v>
      </c>
      <c r="F91" s="290">
        <v>1.0177909890891979</v>
      </c>
      <c r="G91" s="290">
        <v>1</v>
      </c>
      <c r="H91" s="290">
        <v>1.0459274137764636</v>
      </c>
      <c r="I91" s="290">
        <v>1.0378200053534083</v>
      </c>
      <c r="J91" s="292">
        <v>1.0071596311266933</v>
      </c>
    </row>
    <row r="92" spans="2:10">
      <c r="B92" s="246" t="s">
        <v>884</v>
      </c>
      <c r="C92" s="291" t="s">
        <v>841</v>
      </c>
      <c r="D92" s="290">
        <v>1</v>
      </c>
      <c r="E92" s="290">
        <v>1</v>
      </c>
      <c r="F92" s="290">
        <v>1</v>
      </c>
      <c r="G92" s="290">
        <v>1</v>
      </c>
      <c r="H92" s="290">
        <v>1.0012227896468122</v>
      </c>
      <c r="I92" s="290">
        <v>1</v>
      </c>
      <c r="J92" s="292">
        <v>1.0000201034140759</v>
      </c>
    </row>
    <row r="93" spans="2:10">
      <c r="B93" s="288" t="s">
        <v>969</v>
      </c>
      <c r="C93" s="314" t="s">
        <v>968</v>
      </c>
      <c r="D93" s="83">
        <v>40.293075367400817</v>
      </c>
      <c r="E93" s="83">
        <v>101.64070527176784</v>
      </c>
      <c r="F93" s="83">
        <v>112.6617946327074</v>
      </c>
      <c r="G93" s="83">
        <v>119.12377867540739</v>
      </c>
      <c r="H93" s="83">
        <v>6.4710865117962895</v>
      </c>
      <c r="I93" s="83">
        <v>12.940427479260165</v>
      </c>
      <c r="J93" s="286">
        <v>393.13086793833992</v>
      </c>
    </row>
    <row r="96" spans="2:10">
      <c r="B96" s="224" t="s">
        <v>925</v>
      </c>
      <c r="C96" s="224"/>
      <c r="D96" s="224"/>
      <c r="E96" s="224"/>
      <c r="F96" s="224"/>
      <c r="G96" s="224"/>
      <c r="H96" s="224"/>
      <c r="I96" s="224"/>
      <c r="J96" s="224"/>
    </row>
    <row r="97" spans="2:10">
      <c r="D97" s="302" t="s">
        <v>910</v>
      </c>
      <c r="E97" s="25"/>
      <c r="F97" s="25"/>
      <c r="G97" s="25"/>
      <c r="H97" s="25"/>
      <c r="I97" s="25"/>
      <c r="J97" s="25"/>
    </row>
    <row r="98" spans="2:10" ht="25.5">
      <c r="B98" s="114" t="s">
        <v>909</v>
      </c>
      <c r="C98" s="116" t="s">
        <v>908</v>
      </c>
      <c r="D98" s="26" t="s">
        <v>955</v>
      </c>
      <c r="E98" s="26" t="s">
        <v>954</v>
      </c>
      <c r="F98" s="26" t="s">
        <v>10</v>
      </c>
      <c r="G98" s="26" t="s">
        <v>905</v>
      </c>
      <c r="H98" s="26" t="s">
        <v>13</v>
      </c>
      <c r="I98" s="26" t="s">
        <v>9</v>
      </c>
      <c r="J98" s="301" t="s">
        <v>564</v>
      </c>
    </row>
    <row r="99" spans="2:10">
      <c r="B99" s="246"/>
      <c r="C99" s="300" t="s">
        <v>983</v>
      </c>
      <c r="D99" s="299"/>
      <c r="E99" s="299"/>
      <c r="F99" s="299"/>
      <c r="G99" s="299"/>
      <c r="H99" s="299"/>
      <c r="I99" s="299"/>
      <c r="J99" s="298"/>
    </row>
    <row r="100" spans="2:10">
      <c r="B100" s="246" t="s">
        <v>740</v>
      </c>
      <c r="C100" s="291" t="s">
        <v>901</v>
      </c>
      <c r="D100" s="94">
        <v>33.858503783233829</v>
      </c>
      <c r="E100" s="94">
        <v>0.12199549766577643</v>
      </c>
      <c r="F100" s="94">
        <v>8.6506355354885098</v>
      </c>
      <c r="G100" s="94">
        <v>0.15968331086017545</v>
      </c>
      <c r="H100" s="94">
        <v>6.5035000156758759E-4</v>
      </c>
      <c r="I100" s="94">
        <v>0.1771354796829801</v>
      </c>
      <c r="J100" s="73">
        <v>42.968603956932846</v>
      </c>
    </row>
    <row r="101" spans="2:10">
      <c r="B101" s="246" t="s">
        <v>551</v>
      </c>
      <c r="C101" s="320" t="s">
        <v>982</v>
      </c>
      <c r="D101" s="94"/>
      <c r="E101" s="94"/>
      <c r="F101" s="94"/>
      <c r="G101" s="94"/>
      <c r="H101" s="94"/>
      <c r="I101" s="94"/>
      <c r="J101" s="73"/>
    </row>
    <row r="102" spans="2:10">
      <c r="B102" s="246" t="s">
        <v>741</v>
      </c>
      <c r="C102" s="291" t="s">
        <v>981</v>
      </c>
      <c r="D102" s="290">
        <v>1.025187812110542</v>
      </c>
      <c r="E102" s="290">
        <v>1.0125469140381227</v>
      </c>
      <c r="F102" s="290">
        <v>1.0125469140381227</v>
      </c>
      <c r="G102" s="290">
        <v>1.0125469140381227</v>
      </c>
      <c r="H102" s="290">
        <v>1.0125469140381227</v>
      </c>
      <c r="I102" s="290">
        <v>1.0125469140381227</v>
      </c>
      <c r="J102" s="292">
        <v>1.0225077192725087</v>
      </c>
    </row>
    <row r="103" spans="2:10">
      <c r="B103" s="246" t="s">
        <v>980</v>
      </c>
      <c r="C103" s="291" t="s">
        <v>979</v>
      </c>
      <c r="D103" s="290">
        <v>1.0205339896664574</v>
      </c>
      <c r="E103" s="290">
        <v>1.0011313543609788</v>
      </c>
      <c r="F103" s="290">
        <v>0.99932243178972602</v>
      </c>
      <c r="G103" s="290">
        <v>1.0766959061406334</v>
      </c>
      <c r="H103" s="290">
        <v>1</v>
      </c>
      <c r="I103" s="290">
        <v>1.0200425591299487</v>
      </c>
      <c r="J103" s="289">
        <v>1.0164549976927693</v>
      </c>
    </row>
    <row r="104" spans="2:10">
      <c r="B104" s="246" t="s">
        <v>743</v>
      </c>
      <c r="C104" s="291" t="s">
        <v>978</v>
      </c>
      <c r="D104" s="290">
        <v>1</v>
      </c>
      <c r="E104" s="290">
        <v>1</v>
      </c>
      <c r="F104" s="290">
        <v>1</v>
      </c>
      <c r="G104" s="290">
        <v>1</v>
      </c>
      <c r="H104" s="290">
        <v>1</v>
      </c>
      <c r="I104" s="290">
        <v>1</v>
      </c>
      <c r="J104" s="292">
        <v>1</v>
      </c>
    </row>
    <row r="105" spans="2:10">
      <c r="B105" s="246" t="s">
        <v>551</v>
      </c>
      <c r="C105" s="320" t="s">
        <v>977</v>
      </c>
      <c r="D105" s="290"/>
      <c r="E105" s="290"/>
      <c r="F105" s="290"/>
      <c r="G105" s="290"/>
      <c r="H105" s="290"/>
      <c r="I105" s="290"/>
      <c r="J105" s="289"/>
    </row>
    <row r="106" spans="2:10">
      <c r="B106" s="246" t="s">
        <v>796</v>
      </c>
      <c r="C106" s="291" t="s">
        <v>976</v>
      </c>
      <c r="D106" s="290">
        <v>1</v>
      </c>
      <c r="E106" s="290">
        <v>1</v>
      </c>
      <c r="F106" s="290">
        <v>1</v>
      </c>
      <c r="G106" s="290">
        <v>1</v>
      </c>
      <c r="H106" s="290">
        <v>1</v>
      </c>
      <c r="I106" s="290">
        <v>1</v>
      </c>
      <c r="J106" s="289">
        <v>1</v>
      </c>
    </row>
    <row r="107" spans="2:10">
      <c r="B107" s="246" t="s">
        <v>551</v>
      </c>
      <c r="C107" s="320" t="s">
        <v>975</v>
      </c>
      <c r="D107" s="290"/>
      <c r="E107" s="290"/>
      <c r="F107" s="290"/>
      <c r="G107" s="290"/>
      <c r="H107" s="290"/>
      <c r="I107" s="290"/>
      <c r="J107" s="289"/>
    </row>
    <row r="108" spans="2:10">
      <c r="B108" s="246" t="s">
        <v>766</v>
      </c>
      <c r="C108" s="291" t="s">
        <v>974</v>
      </c>
      <c r="D108" s="290">
        <v>1</v>
      </c>
      <c r="E108" s="290">
        <v>1</v>
      </c>
      <c r="F108" s="290">
        <v>1</v>
      </c>
      <c r="G108" s="290">
        <v>1</v>
      </c>
      <c r="H108" s="290">
        <v>1</v>
      </c>
      <c r="I108" s="290">
        <v>1</v>
      </c>
      <c r="J108" s="292">
        <v>1</v>
      </c>
    </row>
    <row r="109" spans="2:10">
      <c r="B109" s="246" t="s">
        <v>767</v>
      </c>
      <c r="C109" s="291" t="s">
        <v>940</v>
      </c>
      <c r="D109" s="290">
        <v>1</v>
      </c>
      <c r="E109" s="290">
        <v>1</v>
      </c>
      <c r="F109" s="290">
        <v>1</v>
      </c>
      <c r="G109" s="290">
        <v>1.002423260377038</v>
      </c>
      <c r="H109" s="290">
        <v>1</v>
      </c>
      <c r="I109" s="290">
        <v>1</v>
      </c>
      <c r="J109" s="292">
        <v>1.0000094463021181</v>
      </c>
    </row>
    <row r="110" spans="2:10">
      <c r="B110" s="246" t="s">
        <v>783</v>
      </c>
      <c r="C110" s="291" t="s">
        <v>938</v>
      </c>
      <c r="D110" s="290">
        <v>1</v>
      </c>
      <c r="E110" s="290">
        <v>1</v>
      </c>
      <c r="F110" s="290">
        <v>1</v>
      </c>
      <c r="G110" s="290">
        <v>1</v>
      </c>
      <c r="H110" s="290">
        <v>1</v>
      </c>
      <c r="I110" s="290">
        <v>1</v>
      </c>
      <c r="J110" s="292">
        <v>1</v>
      </c>
    </row>
    <row r="111" spans="2:10">
      <c r="B111" s="246" t="s">
        <v>825</v>
      </c>
      <c r="C111" s="291" t="s">
        <v>17</v>
      </c>
      <c r="D111" s="290">
        <v>1</v>
      </c>
      <c r="E111" s="290">
        <v>1</v>
      </c>
      <c r="F111" s="290">
        <v>1</v>
      </c>
      <c r="G111" s="290">
        <v>1.0003547711151428</v>
      </c>
      <c r="H111" s="290">
        <v>1</v>
      </c>
      <c r="I111" s="290">
        <v>1</v>
      </c>
      <c r="J111" s="292">
        <v>1.0000013862994033</v>
      </c>
    </row>
    <row r="112" spans="2:10">
      <c r="B112" s="246" t="s">
        <v>551</v>
      </c>
      <c r="C112" s="320" t="s">
        <v>973</v>
      </c>
      <c r="D112" s="290"/>
      <c r="E112" s="290"/>
      <c r="F112" s="290"/>
      <c r="G112" s="290"/>
      <c r="H112" s="290"/>
      <c r="I112" s="290"/>
      <c r="J112" s="292"/>
    </row>
    <row r="113" spans="2:10">
      <c r="B113" s="246" t="s">
        <v>895</v>
      </c>
      <c r="C113" s="291" t="s">
        <v>935</v>
      </c>
      <c r="D113" s="290">
        <v>1</v>
      </c>
      <c r="E113" s="290">
        <v>1</v>
      </c>
      <c r="F113" s="290">
        <v>1</v>
      </c>
      <c r="G113" s="290">
        <v>1</v>
      </c>
      <c r="H113" s="290">
        <v>1</v>
      </c>
      <c r="I113" s="290">
        <v>1</v>
      </c>
      <c r="J113" s="292">
        <v>1</v>
      </c>
    </row>
    <row r="114" spans="2:10">
      <c r="B114" s="246" t="s">
        <v>893</v>
      </c>
      <c r="C114" s="291" t="s">
        <v>933</v>
      </c>
      <c r="D114" s="290">
        <v>1</v>
      </c>
      <c r="E114" s="290">
        <v>1</v>
      </c>
      <c r="F114" s="290">
        <v>1</v>
      </c>
      <c r="G114" s="290">
        <v>1</v>
      </c>
      <c r="H114" s="290">
        <v>1</v>
      </c>
      <c r="I114" s="290">
        <v>0.96802755535179097</v>
      </c>
      <c r="J114" s="292">
        <v>0.99986902025236724</v>
      </c>
    </row>
    <row r="115" spans="2:10">
      <c r="B115" s="246" t="s">
        <v>891</v>
      </c>
      <c r="C115" s="291" t="s">
        <v>931</v>
      </c>
      <c r="D115" s="290">
        <v>0.9632022145259127</v>
      </c>
      <c r="E115" s="290">
        <v>1</v>
      </c>
      <c r="F115" s="290">
        <v>1</v>
      </c>
      <c r="G115" s="290">
        <v>1</v>
      </c>
      <c r="H115" s="290">
        <v>1</v>
      </c>
      <c r="I115" s="290">
        <v>1</v>
      </c>
      <c r="J115" s="292">
        <v>0.97080781904662017</v>
      </c>
    </row>
    <row r="116" spans="2:10">
      <c r="B116" s="246" t="s">
        <v>889</v>
      </c>
      <c r="C116" s="291" t="s">
        <v>972</v>
      </c>
      <c r="D116" s="290">
        <v>1</v>
      </c>
      <c r="E116" s="290">
        <v>1</v>
      </c>
      <c r="F116" s="290">
        <v>1</v>
      </c>
      <c r="G116" s="290">
        <v>1</v>
      </c>
      <c r="H116" s="290">
        <v>1</v>
      </c>
      <c r="I116" s="290">
        <v>1.3992429976993304</v>
      </c>
      <c r="J116" s="292">
        <v>1.001631086355643</v>
      </c>
    </row>
    <row r="117" spans="2:10">
      <c r="B117" s="246" t="s">
        <v>887</v>
      </c>
      <c r="C117" s="291" t="s">
        <v>971</v>
      </c>
      <c r="D117" s="290">
        <v>1</v>
      </c>
      <c r="E117" s="290">
        <v>1</v>
      </c>
      <c r="F117" s="290">
        <v>1.0519861536261239</v>
      </c>
      <c r="G117" s="290">
        <v>1</v>
      </c>
      <c r="H117" s="290">
        <v>1</v>
      </c>
      <c r="I117" s="290">
        <v>1</v>
      </c>
      <c r="J117" s="292">
        <v>1.010480008125433</v>
      </c>
    </row>
    <row r="118" spans="2:10">
      <c r="B118" s="246" t="s">
        <v>886</v>
      </c>
      <c r="C118" s="291" t="s">
        <v>970</v>
      </c>
      <c r="D118" s="290">
        <v>1</v>
      </c>
      <c r="E118" s="290">
        <v>1.0028501960458793</v>
      </c>
      <c r="F118" s="290">
        <v>1.007612721836457</v>
      </c>
      <c r="G118" s="290">
        <v>1</v>
      </c>
      <c r="H118" s="290">
        <v>1.0510364126304153</v>
      </c>
      <c r="I118" s="290">
        <v>1.0450020339616957</v>
      </c>
      <c r="J118" s="292">
        <v>1.0018606759564108</v>
      </c>
    </row>
    <row r="119" spans="2:10">
      <c r="B119" s="246" t="s">
        <v>884</v>
      </c>
      <c r="C119" s="291" t="s">
        <v>841</v>
      </c>
      <c r="D119" s="290">
        <v>1</v>
      </c>
      <c r="E119" s="290">
        <v>1</v>
      </c>
      <c r="F119" s="290">
        <v>1</v>
      </c>
      <c r="G119" s="290">
        <v>1</v>
      </c>
      <c r="H119" s="290">
        <v>1</v>
      </c>
      <c r="I119" s="290">
        <v>1</v>
      </c>
      <c r="J119" s="292">
        <v>1</v>
      </c>
    </row>
    <row r="120" spans="2:10">
      <c r="B120" s="288" t="s">
        <v>969</v>
      </c>
      <c r="C120" s="314" t="s">
        <v>968</v>
      </c>
      <c r="D120" s="83">
        <v>34.120559443036761</v>
      </c>
      <c r="E120" s="83">
        <v>0.12401838865951151</v>
      </c>
      <c r="F120" s="83">
        <v>9.2783867495521299</v>
      </c>
      <c r="G120" s="83">
        <v>0.17457133301336919</v>
      </c>
      <c r="H120" s="83">
        <v>6.9211786945282334E-4</v>
      </c>
      <c r="I120" s="83">
        <v>0.258962573389519</v>
      </c>
      <c r="J120" s="286">
        <v>43.957190605520744</v>
      </c>
    </row>
    <row r="121" spans="2:10">
      <c r="B121" s="246"/>
      <c r="C121" s="74"/>
      <c r="D121" s="66"/>
      <c r="E121" s="66"/>
      <c r="F121" s="66"/>
      <c r="G121" s="66"/>
      <c r="H121" s="66"/>
      <c r="I121" s="66"/>
      <c r="J121" s="66"/>
    </row>
    <row r="122" spans="2:10">
      <c r="B122" s="63" t="s">
        <v>989</v>
      </c>
    </row>
    <row r="124" spans="2:10">
      <c r="B124" s="224" t="s">
        <v>16</v>
      </c>
      <c r="C124" s="224"/>
      <c r="D124" s="224"/>
      <c r="E124" s="224"/>
      <c r="F124" s="224"/>
      <c r="G124" s="224"/>
      <c r="H124" s="224"/>
      <c r="I124" s="224"/>
      <c r="J124" s="224"/>
    </row>
    <row r="125" spans="2:10">
      <c r="B125" s="224" t="s">
        <v>1</v>
      </c>
      <c r="C125" s="224"/>
      <c r="D125" s="224"/>
      <c r="E125" s="224"/>
      <c r="F125" s="224"/>
      <c r="G125" s="224"/>
      <c r="H125" s="224"/>
      <c r="I125" s="224"/>
      <c r="J125" s="224"/>
    </row>
    <row r="126" spans="2:10">
      <c r="B126" s="224" t="s">
        <v>913</v>
      </c>
      <c r="C126" s="224"/>
      <c r="D126" s="224"/>
      <c r="E126" s="224"/>
      <c r="F126" s="224"/>
      <c r="G126" s="224"/>
      <c r="H126" s="224"/>
      <c r="I126" s="224"/>
      <c r="J126" s="224"/>
    </row>
    <row r="127" spans="2:10">
      <c r="B127" s="224" t="s">
        <v>984</v>
      </c>
      <c r="C127" s="224"/>
      <c r="D127" s="224"/>
      <c r="E127" s="224"/>
      <c r="F127" s="224"/>
      <c r="G127" s="224"/>
      <c r="H127" s="224"/>
      <c r="I127" s="224"/>
      <c r="J127" s="224"/>
    </row>
    <row r="128" spans="2:10">
      <c r="B128" t="s">
        <v>551</v>
      </c>
    </row>
    <row r="129" spans="2:10">
      <c r="B129" s="224" t="s">
        <v>923</v>
      </c>
      <c r="C129" s="224"/>
      <c r="D129" s="224"/>
      <c r="E129" s="224"/>
      <c r="F129" s="224"/>
      <c r="G129" s="224"/>
      <c r="H129" s="224"/>
      <c r="I129" s="224"/>
      <c r="J129" s="224"/>
    </row>
    <row r="130" spans="2:10">
      <c r="D130" s="302" t="s">
        <v>910</v>
      </c>
      <c r="E130" s="25"/>
      <c r="F130" s="25"/>
      <c r="G130" s="25"/>
      <c r="H130" s="25"/>
      <c r="I130" s="25"/>
      <c r="J130" s="25"/>
    </row>
    <row r="131" spans="2:10" ht="25.5">
      <c r="B131" s="114" t="s">
        <v>909</v>
      </c>
      <c r="C131" s="116" t="s">
        <v>908</v>
      </c>
      <c r="D131" s="26" t="s">
        <v>955</v>
      </c>
      <c r="E131" s="26" t="s">
        <v>954</v>
      </c>
      <c r="F131" s="26" t="s">
        <v>10</v>
      </c>
      <c r="G131" s="26" t="s">
        <v>905</v>
      </c>
      <c r="H131" s="26" t="s">
        <v>13</v>
      </c>
      <c r="I131" s="26" t="s">
        <v>9</v>
      </c>
      <c r="J131" s="301" t="s">
        <v>564</v>
      </c>
    </row>
    <row r="132" spans="2:10">
      <c r="B132" s="246"/>
      <c r="C132" s="300" t="s">
        <v>983</v>
      </c>
      <c r="D132" s="299"/>
      <c r="E132" s="299"/>
      <c r="F132" s="299"/>
      <c r="G132" s="299"/>
      <c r="H132" s="299"/>
      <c r="I132" s="299"/>
      <c r="J132" s="298"/>
    </row>
    <row r="133" spans="2:10">
      <c r="B133" s="246" t="s">
        <v>551</v>
      </c>
      <c r="C133" s="291" t="s">
        <v>987</v>
      </c>
      <c r="D133" s="296">
        <v>135342</v>
      </c>
      <c r="E133" s="296">
        <v>135342</v>
      </c>
      <c r="F133" s="296">
        <v>135342</v>
      </c>
      <c r="G133" s="296">
        <v>135342</v>
      </c>
      <c r="H133" s="296">
        <v>135342</v>
      </c>
      <c r="I133" s="296">
        <v>135342</v>
      </c>
      <c r="J133" s="295">
        <v>135342</v>
      </c>
    </row>
    <row r="134" spans="2:10">
      <c r="B134" s="246" t="s">
        <v>551</v>
      </c>
      <c r="C134" s="291" t="s">
        <v>960</v>
      </c>
      <c r="D134" s="94">
        <v>43.149918025803927</v>
      </c>
      <c r="E134" s="94">
        <v>111.72719376759629</v>
      </c>
      <c r="F134" s="94">
        <v>201.11192821973296</v>
      </c>
      <c r="G134" s="94">
        <v>57.962356399437155</v>
      </c>
      <c r="H134" s="94">
        <v>5.7753437900357341</v>
      </c>
      <c r="I134" s="94">
        <v>9.6775254327188609</v>
      </c>
      <c r="J134" s="73">
        <v>429.40426563532492</v>
      </c>
    </row>
    <row r="135" spans="2:10">
      <c r="B135" s="246" t="s">
        <v>551</v>
      </c>
      <c r="C135" s="291" t="s">
        <v>986</v>
      </c>
      <c r="D135" s="296">
        <v>137293</v>
      </c>
      <c r="E135" s="296">
        <v>137293</v>
      </c>
      <c r="F135" s="296">
        <v>137293</v>
      </c>
      <c r="G135" s="296">
        <v>137293</v>
      </c>
      <c r="H135" s="296">
        <v>137293</v>
      </c>
      <c r="I135" s="296">
        <v>137293</v>
      </c>
      <c r="J135" s="295">
        <v>137293</v>
      </c>
    </row>
    <row r="136" spans="2:10">
      <c r="B136" s="246" t="s">
        <v>551</v>
      </c>
      <c r="C136" s="291" t="s">
        <v>901</v>
      </c>
      <c r="D136" s="94">
        <v>36.755536215569308</v>
      </c>
      <c r="E136" s="94">
        <v>117.4359991278029</v>
      </c>
      <c r="F136" s="94">
        <v>199.0145589488684</v>
      </c>
      <c r="G136" s="94">
        <v>51.244846306950002</v>
      </c>
      <c r="H136" s="94">
        <v>4.8584152433487189</v>
      </c>
      <c r="I136" s="94">
        <v>9.2905081470029209</v>
      </c>
      <c r="J136" s="73">
        <v>418.59986398954226</v>
      </c>
    </row>
    <row r="137" spans="2:10">
      <c r="B137" s="246" t="s">
        <v>740</v>
      </c>
      <c r="C137" s="291" t="s">
        <v>985</v>
      </c>
      <c r="D137" s="94">
        <v>39.929847741825192</v>
      </c>
      <c r="E137" s="94">
        <v>114.60202280392268</v>
      </c>
      <c r="F137" s="94">
        <v>200.05573910496486</v>
      </c>
      <c r="G137" s="94">
        <v>54.579565807151361</v>
      </c>
      <c r="H137" s="94">
        <v>5.3135987060945657</v>
      </c>
      <c r="I137" s="94">
        <v>9.4826320250206617</v>
      </c>
      <c r="J137" s="73">
        <v>423.96340618897932</v>
      </c>
    </row>
    <row r="138" spans="2:10">
      <c r="B138" s="246" t="s">
        <v>551</v>
      </c>
      <c r="C138" s="320" t="s">
        <v>982</v>
      </c>
      <c r="D138" s="94"/>
      <c r="E138" s="94"/>
      <c r="F138" s="94"/>
      <c r="G138" s="94"/>
      <c r="H138" s="94"/>
      <c r="I138" s="94"/>
      <c r="J138" s="73"/>
    </row>
    <row r="139" spans="2:10">
      <c r="B139" s="246" t="s">
        <v>741</v>
      </c>
      <c r="C139" s="291" t="s">
        <v>981</v>
      </c>
      <c r="D139" s="290">
        <v>0.98754683591304926</v>
      </c>
      <c r="E139" s="290">
        <v>1</v>
      </c>
      <c r="F139" s="290">
        <v>1</v>
      </c>
      <c r="G139" s="290">
        <v>1.0898102154260048</v>
      </c>
      <c r="H139" s="290">
        <v>1</v>
      </c>
      <c r="I139" s="290">
        <v>1</v>
      </c>
      <c r="J139" s="292">
        <v>1.0103889853529926</v>
      </c>
    </row>
    <row r="140" spans="2:10">
      <c r="B140" s="246" t="s">
        <v>980</v>
      </c>
      <c r="C140" s="291" t="s">
        <v>979</v>
      </c>
      <c r="D140" s="290">
        <v>1.0205339896664571</v>
      </c>
      <c r="E140" s="290">
        <v>1.0011313543609788</v>
      </c>
      <c r="F140" s="290">
        <v>0.9993224317897258</v>
      </c>
      <c r="G140" s="290">
        <v>1.0766959061406336</v>
      </c>
      <c r="H140" s="290">
        <v>1</v>
      </c>
      <c r="I140" s="290">
        <v>1.0200425591299487</v>
      </c>
      <c r="J140" s="289">
        <v>1.0129697988998376</v>
      </c>
    </row>
    <row r="141" spans="2:10">
      <c r="B141" s="246" t="s">
        <v>743</v>
      </c>
      <c r="C141" s="291" t="s">
        <v>978</v>
      </c>
      <c r="D141" s="290">
        <v>1</v>
      </c>
      <c r="E141" s="290">
        <v>1</v>
      </c>
      <c r="F141" s="290">
        <v>1</v>
      </c>
      <c r="G141" s="290">
        <v>1</v>
      </c>
      <c r="H141" s="290">
        <v>1</v>
      </c>
      <c r="I141" s="290">
        <v>1</v>
      </c>
      <c r="J141" s="292">
        <v>1</v>
      </c>
    </row>
    <row r="142" spans="2:10">
      <c r="B142" s="246" t="s">
        <v>551</v>
      </c>
      <c r="C142" s="320" t="s">
        <v>977</v>
      </c>
      <c r="D142" s="290"/>
      <c r="E142" s="290"/>
      <c r="F142" s="290"/>
      <c r="G142" s="290"/>
      <c r="H142" s="290"/>
      <c r="I142" s="290"/>
      <c r="J142" s="289"/>
    </row>
    <row r="143" spans="2:10">
      <c r="B143" s="246" t="s">
        <v>796</v>
      </c>
      <c r="C143" s="291" t="s">
        <v>976</v>
      </c>
      <c r="D143" s="290">
        <v>1</v>
      </c>
      <c r="E143" s="290">
        <v>1</v>
      </c>
      <c r="F143" s="290">
        <v>1</v>
      </c>
      <c r="G143" s="290">
        <v>1</v>
      </c>
      <c r="H143" s="290">
        <v>1</v>
      </c>
      <c r="I143" s="290">
        <v>1</v>
      </c>
      <c r="J143" s="289">
        <v>1</v>
      </c>
    </row>
    <row r="144" spans="2:10">
      <c r="B144" s="246" t="s">
        <v>551</v>
      </c>
      <c r="C144" s="320" t="s">
        <v>975</v>
      </c>
      <c r="D144" s="290"/>
      <c r="E144" s="290"/>
      <c r="F144" s="290"/>
      <c r="G144" s="290"/>
      <c r="H144" s="290"/>
      <c r="I144" s="290"/>
      <c r="J144" s="289"/>
    </row>
    <row r="145" spans="2:10">
      <c r="B145" s="246" t="s">
        <v>766</v>
      </c>
      <c r="C145" s="291" t="s">
        <v>974</v>
      </c>
      <c r="D145" s="290">
        <v>1</v>
      </c>
      <c r="E145" s="290">
        <v>1</v>
      </c>
      <c r="F145" s="290">
        <v>1</v>
      </c>
      <c r="G145" s="290">
        <v>1</v>
      </c>
      <c r="H145" s="290">
        <v>1</v>
      </c>
      <c r="I145" s="290">
        <v>1</v>
      </c>
      <c r="J145" s="292">
        <v>1</v>
      </c>
    </row>
    <row r="146" spans="2:10">
      <c r="B146" s="246" t="s">
        <v>767</v>
      </c>
      <c r="C146" s="291" t="s">
        <v>940</v>
      </c>
      <c r="D146" s="290">
        <v>1</v>
      </c>
      <c r="E146" s="290">
        <v>1</v>
      </c>
      <c r="F146" s="290">
        <v>1</v>
      </c>
      <c r="G146" s="290">
        <v>1.0009484249968204</v>
      </c>
      <c r="H146" s="290">
        <v>1</v>
      </c>
      <c r="I146" s="290">
        <v>1</v>
      </c>
      <c r="J146" s="292">
        <v>1.0001399792077896</v>
      </c>
    </row>
    <row r="147" spans="2:10">
      <c r="B147" s="246" t="s">
        <v>783</v>
      </c>
      <c r="C147" s="291" t="s">
        <v>938</v>
      </c>
      <c r="D147" s="290">
        <v>1</v>
      </c>
      <c r="E147" s="290">
        <v>1</v>
      </c>
      <c r="F147" s="290">
        <v>1</v>
      </c>
      <c r="G147" s="290">
        <v>1</v>
      </c>
      <c r="H147" s="290">
        <v>1</v>
      </c>
      <c r="I147" s="290">
        <v>1</v>
      </c>
      <c r="J147" s="292">
        <v>1</v>
      </c>
    </row>
    <row r="148" spans="2:10">
      <c r="B148" s="246" t="s">
        <v>825</v>
      </c>
      <c r="C148" s="291" t="s">
        <v>17</v>
      </c>
      <c r="D148" s="290">
        <v>1</v>
      </c>
      <c r="E148" s="290">
        <v>1</v>
      </c>
      <c r="F148" s="290">
        <v>1</v>
      </c>
      <c r="G148" s="290">
        <v>0.98850409714177179</v>
      </c>
      <c r="H148" s="290">
        <v>1</v>
      </c>
      <c r="I148" s="290">
        <v>1</v>
      </c>
      <c r="J148" s="292">
        <v>0.99830193411287438</v>
      </c>
    </row>
    <row r="149" spans="2:10">
      <c r="B149" s="246" t="s">
        <v>551</v>
      </c>
      <c r="C149" s="320" t="s">
        <v>973</v>
      </c>
      <c r="D149" s="290"/>
      <c r="E149" s="290"/>
      <c r="F149" s="290"/>
      <c r="G149" s="290"/>
      <c r="H149" s="290"/>
      <c r="I149" s="290"/>
      <c r="J149" s="292"/>
    </row>
    <row r="150" spans="2:10">
      <c r="B150" s="246" t="s">
        <v>895</v>
      </c>
      <c r="C150" s="291" t="s">
        <v>935</v>
      </c>
      <c r="D150" s="290">
        <v>1</v>
      </c>
      <c r="E150" s="290">
        <v>0.99983785686329629</v>
      </c>
      <c r="F150" s="290">
        <v>1</v>
      </c>
      <c r="G150" s="290">
        <v>1</v>
      </c>
      <c r="H150" s="290">
        <v>1</v>
      </c>
      <c r="I150" s="290">
        <v>1</v>
      </c>
      <c r="J150" s="292">
        <v>0.99995706161129294</v>
      </c>
    </row>
    <row r="151" spans="2:10">
      <c r="B151" s="246" t="s">
        <v>893</v>
      </c>
      <c r="C151" s="291" t="s">
        <v>933</v>
      </c>
      <c r="D151" s="290">
        <v>1</v>
      </c>
      <c r="E151" s="290">
        <v>1</v>
      </c>
      <c r="F151" s="290">
        <v>1</v>
      </c>
      <c r="G151" s="290">
        <v>1</v>
      </c>
      <c r="H151" s="290">
        <v>1</v>
      </c>
      <c r="I151" s="290">
        <v>0.99250745860842238</v>
      </c>
      <c r="J151" s="292">
        <v>0.99983271430087617</v>
      </c>
    </row>
    <row r="152" spans="2:10">
      <c r="B152" s="246" t="s">
        <v>891</v>
      </c>
      <c r="C152" s="291" t="s">
        <v>931</v>
      </c>
      <c r="D152" s="290">
        <v>0.96320221452591315</v>
      </c>
      <c r="E152" s="290">
        <v>1</v>
      </c>
      <c r="F152" s="290">
        <v>1</v>
      </c>
      <c r="G152" s="290">
        <v>1</v>
      </c>
      <c r="H152" s="290">
        <v>1</v>
      </c>
      <c r="I152" s="290">
        <v>1</v>
      </c>
      <c r="J152" s="292">
        <v>0.99658131060271848</v>
      </c>
    </row>
    <row r="153" spans="2:10">
      <c r="B153" s="246" t="s">
        <v>889</v>
      </c>
      <c r="C153" s="291" t="s">
        <v>972</v>
      </c>
      <c r="D153" s="290">
        <v>1</v>
      </c>
      <c r="E153" s="290">
        <v>1</v>
      </c>
      <c r="F153" s="290">
        <v>1</v>
      </c>
      <c r="G153" s="290">
        <v>1</v>
      </c>
      <c r="H153" s="290">
        <v>1</v>
      </c>
      <c r="I153" s="290">
        <v>1.1809259171807311</v>
      </c>
      <c r="J153" s="292">
        <v>1.0040236865923178</v>
      </c>
    </row>
    <row r="154" spans="2:10">
      <c r="B154" s="246" t="s">
        <v>887</v>
      </c>
      <c r="C154" s="291" t="s">
        <v>971</v>
      </c>
      <c r="D154" s="290">
        <v>1</v>
      </c>
      <c r="E154" s="290">
        <v>1</v>
      </c>
      <c r="F154" s="290">
        <v>1.0022815092597956</v>
      </c>
      <c r="G154" s="290">
        <v>1</v>
      </c>
      <c r="H154" s="290">
        <v>1</v>
      </c>
      <c r="I154" s="290">
        <v>1</v>
      </c>
      <c r="J154" s="292">
        <v>1.0010523914755221</v>
      </c>
    </row>
    <row r="155" spans="2:10">
      <c r="B155" s="246" t="s">
        <v>886</v>
      </c>
      <c r="C155" s="291" t="s">
        <v>970</v>
      </c>
      <c r="D155" s="290">
        <v>1</v>
      </c>
      <c r="E155" s="290">
        <v>1.0002155214714892</v>
      </c>
      <c r="F155" s="290">
        <v>1.0099215754017179</v>
      </c>
      <c r="G155" s="290">
        <v>1</v>
      </c>
      <c r="H155" s="290">
        <v>1.0470445068389489</v>
      </c>
      <c r="I155" s="290">
        <v>1.0392165036474672</v>
      </c>
      <c r="J155" s="292">
        <v>1.0062400218987637</v>
      </c>
    </row>
    <row r="156" spans="2:10">
      <c r="B156" s="246" t="s">
        <v>884</v>
      </c>
      <c r="C156" s="291" t="s">
        <v>841</v>
      </c>
      <c r="D156" s="290">
        <v>1</v>
      </c>
      <c r="E156" s="290">
        <v>1</v>
      </c>
      <c r="F156" s="290">
        <v>1</v>
      </c>
      <c r="G156" s="290">
        <v>1</v>
      </c>
      <c r="H156" s="290">
        <v>1.0009357116767297</v>
      </c>
      <c r="I156" s="290">
        <v>1</v>
      </c>
      <c r="J156" s="292">
        <v>1.0000119243848724</v>
      </c>
    </row>
    <row r="157" spans="2:10">
      <c r="B157" s="288" t="s">
        <v>969</v>
      </c>
      <c r="C157" s="314" t="s">
        <v>968</v>
      </c>
      <c r="D157" s="83">
        <v>38.76147564654228</v>
      </c>
      <c r="E157" s="83">
        <v>114.73779847879774</v>
      </c>
      <c r="F157" s="83">
        <v>202.36435609844833</v>
      </c>
      <c r="G157" s="83">
        <v>63.367151778916465</v>
      </c>
      <c r="H157" s="83">
        <v>5.5687802382341234</v>
      </c>
      <c r="I157" s="83">
        <v>11.781746073550533</v>
      </c>
      <c r="J157" s="286">
        <v>436.58130831448955</v>
      </c>
    </row>
    <row r="160" spans="2:10">
      <c r="B160" s="224" t="s">
        <v>922</v>
      </c>
      <c r="C160" s="224"/>
      <c r="D160" s="224"/>
      <c r="E160" s="224"/>
      <c r="F160" s="224"/>
      <c r="G160" s="224"/>
      <c r="H160" s="224"/>
      <c r="I160" s="224"/>
      <c r="J160" s="224"/>
    </row>
    <row r="161" spans="2:10">
      <c r="D161" s="302" t="s">
        <v>910</v>
      </c>
      <c r="E161" s="25"/>
      <c r="F161" s="25"/>
      <c r="G161" s="25"/>
      <c r="H161" s="25"/>
      <c r="I161" s="25"/>
      <c r="J161" s="25"/>
    </row>
    <row r="162" spans="2:10" ht="25.5">
      <c r="B162" s="114" t="s">
        <v>909</v>
      </c>
      <c r="C162" s="116" t="s">
        <v>908</v>
      </c>
      <c r="D162" s="26" t="s">
        <v>955</v>
      </c>
      <c r="E162" s="26" t="s">
        <v>954</v>
      </c>
      <c r="F162" s="26" t="s">
        <v>10</v>
      </c>
      <c r="G162" s="26" t="s">
        <v>905</v>
      </c>
      <c r="H162" s="26" t="s">
        <v>13</v>
      </c>
      <c r="I162" s="26" t="s">
        <v>9</v>
      </c>
      <c r="J162" s="301" t="s">
        <v>564</v>
      </c>
    </row>
    <row r="163" spans="2:10">
      <c r="B163" s="246"/>
      <c r="C163" s="300" t="s">
        <v>983</v>
      </c>
      <c r="D163" s="299"/>
      <c r="E163" s="299"/>
      <c r="F163" s="299"/>
      <c r="G163" s="299"/>
      <c r="H163" s="299"/>
      <c r="I163" s="299"/>
      <c r="J163" s="298"/>
    </row>
    <row r="164" spans="2:10">
      <c r="B164" s="246" t="s">
        <v>551</v>
      </c>
      <c r="C164" s="291" t="s">
        <v>987</v>
      </c>
      <c r="D164" s="296">
        <v>135342</v>
      </c>
      <c r="E164" s="296">
        <v>135342</v>
      </c>
      <c r="F164" s="296">
        <v>135342</v>
      </c>
      <c r="G164" s="296">
        <v>135342</v>
      </c>
      <c r="H164" s="296">
        <v>135342</v>
      </c>
      <c r="I164" s="296">
        <v>135342</v>
      </c>
      <c r="J164" s="295">
        <v>135342</v>
      </c>
    </row>
    <row r="165" spans="2:10">
      <c r="B165" s="246" t="s">
        <v>551</v>
      </c>
      <c r="C165" s="291" t="s">
        <v>960</v>
      </c>
      <c r="D165" s="94">
        <v>489.20120848675066</v>
      </c>
      <c r="E165" s="94">
        <v>1.0333660802558007</v>
      </c>
      <c r="F165" s="94">
        <v>134.451419619859</v>
      </c>
      <c r="G165" s="94">
        <v>2.4515661686191894</v>
      </c>
      <c r="H165" s="94">
        <v>2.6584658927164238E-3</v>
      </c>
      <c r="I165" s="94">
        <v>1.8067316686043358</v>
      </c>
      <c r="J165" s="73">
        <v>628.94695048998165</v>
      </c>
    </row>
    <row r="166" spans="2:10">
      <c r="B166" s="246" t="s">
        <v>551</v>
      </c>
      <c r="C166" s="291" t="s">
        <v>986</v>
      </c>
      <c r="D166" s="296">
        <v>137293</v>
      </c>
      <c r="E166" s="296">
        <v>137293</v>
      </c>
      <c r="F166" s="296">
        <v>137293</v>
      </c>
      <c r="G166" s="296">
        <v>137293</v>
      </c>
      <c r="H166" s="296">
        <v>137293</v>
      </c>
      <c r="I166" s="296">
        <v>137293</v>
      </c>
      <c r="J166" s="295">
        <v>137293</v>
      </c>
    </row>
    <row r="167" spans="2:10">
      <c r="B167" s="246" t="s">
        <v>551</v>
      </c>
      <c r="C167" s="291" t="s">
        <v>901</v>
      </c>
      <c r="D167" s="94">
        <v>471.16395055979098</v>
      </c>
      <c r="E167" s="94">
        <v>1.5269504035238164</v>
      </c>
      <c r="F167" s="94">
        <v>124.92715278924467</v>
      </c>
      <c r="G167" s="94">
        <v>2.2894742274908277</v>
      </c>
      <c r="H167" s="94">
        <v>1.9856389157059656E-3</v>
      </c>
      <c r="I167" s="94">
        <v>1.4038492535445686</v>
      </c>
      <c r="J167" s="73">
        <v>601.31336287251054</v>
      </c>
    </row>
    <row r="168" spans="2:10">
      <c r="B168" s="246" t="s">
        <v>740</v>
      </c>
      <c r="C168" s="291" t="s">
        <v>985</v>
      </c>
      <c r="D168" s="94">
        <v>480.11804142248502</v>
      </c>
      <c r="E168" s="94">
        <v>1.2819243082692093</v>
      </c>
      <c r="F168" s="94">
        <v>129.65520795967035</v>
      </c>
      <c r="G168" s="94">
        <v>2.3699402259730284</v>
      </c>
      <c r="H168" s="94">
        <v>2.3196449997470803E-3</v>
      </c>
      <c r="I168" s="94">
        <v>1.6038489301048746</v>
      </c>
      <c r="J168" s="73">
        <v>615.03128249150211</v>
      </c>
    </row>
    <row r="169" spans="2:10">
      <c r="B169" s="246" t="s">
        <v>551</v>
      </c>
      <c r="C169" s="320" t="s">
        <v>982</v>
      </c>
      <c r="D169" s="94"/>
      <c r="E169" s="94"/>
      <c r="F169" s="94"/>
      <c r="G169" s="94"/>
      <c r="H169" s="94"/>
      <c r="I169" s="94"/>
      <c r="J169" s="73"/>
    </row>
    <row r="170" spans="2:10">
      <c r="B170" s="246" t="s">
        <v>741</v>
      </c>
      <c r="C170" s="291" t="s">
        <v>981</v>
      </c>
      <c r="D170" s="290">
        <v>1.025187812110542</v>
      </c>
      <c r="E170" s="290">
        <v>1.0125469140381227</v>
      </c>
      <c r="F170" s="290">
        <v>1.0125469140381227</v>
      </c>
      <c r="G170" s="290">
        <v>1.0125469140381227</v>
      </c>
      <c r="H170" s="290">
        <v>1.0125469140381227</v>
      </c>
      <c r="I170" s="290">
        <v>1.0125469140381227</v>
      </c>
      <c r="J170" s="292">
        <v>1.0224149051421934</v>
      </c>
    </row>
    <row r="171" spans="2:10">
      <c r="B171" s="246" t="s">
        <v>980</v>
      </c>
      <c r="C171" s="291" t="s">
        <v>979</v>
      </c>
      <c r="D171" s="290">
        <v>1.0205339896664574</v>
      </c>
      <c r="E171" s="290">
        <v>1.001131354360979</v>
      </c>
      <c r="F171" s="290">
        <v>0.99932243178972602</v>
      </c>
      <c r="G171" s="290">
        <v>1.0766959061406338</v>
      </c>
      <c r="H171" s="290">
        <v>1</v>
      </c>
      <c r="I171" s="290">
        <v>1.0200425591299487</v>
      </c>
      <c r="J171" s="289">
        <v>1.0162784504675941</v>
      </c>
    </row>
    <row r="172" spans="2:10">
      <c r="B172" s="246" t="s">
        <v>743</v>
      </c>
      <c r="C172" s="291" t="s">
        <v>978</v>
      </c>
      <c r="D172" s="290">
        <v>1</v>
      </c>
      <c r="E172" s="290">
        <v>1</v>
      </c>
      <c r="F172" s="290">
        <v>1</v>
      </c>
      <c r="G172" s="290">
        <v>1</v>
      </c>
      <c r="H172" s="290">
        <v>1</v>
      </c>
      <c r="I172" s="290">
        <v>1</v>
      </c>
      <c r="J172" s="292">
        <v>1</v>
      </c>
    </row>
    <row r="173" spans="2:10">
      <c r="B173" s="246" t="s">
        <v>551</v>
      </c>
      <c r="C173" s="320" t="s">
        <v>977</v>
      </c>
      <c r="D173" s="290"/>
      <c r="E173" s="290"/>
      <c r="F173" s="290"/>
      <c r="G173" s="290"/>
      <c r="H173" s="290"/>
      <c r="I173" s="290"/>
      <c r="J173" s="289"/>
    </row>
    <row r="174" spans="2:10">
      <c r="B174" s="246" t="s">
        <v>796</v>
      </c>
      <c r="C174" s="291" t="s">
        <v>976</v>
      </c>
      <c r="D174" s="290">
        <v>1</v>
      </c>
      <c r="E174" s="290">
        <v>1</v>
      </c>
      <c r="F174" s="290">
        <v>1</v>
      </c>
      <c r="G174" s="290">
        <v>1</v>
      </c>
      <c r="H174" s="290">
        <v>1</v>
      </c>
      <c r="I174" s="290">
        <v>1</v>
      </c>
      <c r="J174" s="289">
        <v>1</v>
      </c>
    </row>
    <row r="175" spans="2:10">
      <c r="B175" s="246" t="s">
        <v>551</v>
      </c>
      <c r="C175" s="320" t="s">
        <v>975</v>
      </c>
      <c r="D175" s="290"/>
      <c r="E175" s="290"/>
      <c r="F175" s="290"/>
      <c r="G175" s="290"/>
      <c r="H175" s="290"/>
      <c r="I175" s="290"/>
      <c r="J175" s="289"/>
    </row>
    <row r="176" spans="2:10">
      <c r="B176" s="246" t="s">
        <v>766</v>
      </c>
      <c r="C176" s="291" t="s">
        <v>974</v>
      </c>
      <c r="D176" s="290">
        <v>1</v>
      </c>
      <c r="E176" s="290">
        <v>1</v>
      </c>
      <c r="F176" s="290">
        <v>1</v>
      </c>
      <c r="G176" s="290">
        <v>1</v>
      </c>
      <c r="H176" s="290">
        <v>1</v>
      </c>
      <c r="I176" s="290">
        <v>1</v>
      </c>
      <c r="J176" s="292">
        <v>1</v>
      </c>
    </row>
    <row r="177" spans="2:10">
      <c r="B177" s="246" t="s">
        <v>767</v>
      </c>
      <c r="C177" s="291" t="s">
        <v>940</v>
      </c>
      <c r="D177" s="290">
        <v>1</v>
      </c>
      <c r="E177" s="290">
        <v>1</v>
      </c>
      <c r="F177" s="290">
        <v>1</v>
      </c>
      <c r="G177" s="290">
        <v>1.0009889595776718</v>
      </c>
      <c r="H177" s="290">
        <v>1</v>
      </c>
      <c r="I177" s="290">
        <v>1</v>
      </c>
      <c r="J177" s="292">
        <v>1.0000039984075106</v>
      </c>
    </row>
    <row r="178" spans="2:10">
      <c r="B178" s="246" t="s">
        <v>783</v>
      </c>
      <c r="C178" s="291" t="s">
        <v>938</v>
      </c>
      <c r="D178" s="290">
        <v>1</v>
      </c>
      <c r="E178" s="290">
        <v>1</v>
      </c>
      <c r="F178" s="290">
        <v>1</v>
      </c>
      <c r="G178" s="290">
        <v>1</v>
      </c>
      <c r="H178" s="290">
        <v>1</v>
      </c>
      <c r="I178" s="290">
        <v>1</v>
      </c>
      <c r="J178" s="292">
        <v>1</v>
      </c>
    </row>
    <row r="179" spans="2:10">
      <c r="B179" s="246" t="s">
        <v>825</v>
      </c>
      <c r="C179" s="291" t="s">
        <v>17</v>
      </c>
      <c r="D179" s="290">
        <v>1</v>
      </c>
      <c r="E179" s="290">
        <v>1</v>
      </c>
      <c r="F179" s="290">
        <v>1</v>
      </c>
      <c r="G179" s="290">
        <v>1.000354771115143</v>
      </c>
      <c r="H179" s="290">
        <v>1</v>
      </c>
      <c r="I179" s="290">
        <v>1</v>
      </c>
      <c r="J179" s="292">
        <v>1.0000014357681593</v>
      </c>
    </row>
    <row r="180" spans="2:10">
      <c r="B180" s="246" t="s">
        <v>551</v>
      </c>
      <c r="C180" s="320" t="s">
        <v>973</v>
      </c>
      <c r="D180" s="290"/>
      <c r="E180" s="290"/>
      <c r="F180" s="290"/>
      <c r="G180" s="290"/>
      <c r="H180" s="290"/>
      <c r="I180" s="290"/>
      <c r="J180" s="292"/>
    </row>
    <row r="181" spans="2:10">
      <c r="B181" s="246" t="s">
        <v>895</v>
      </c>
      <c r="C181" s="291" t="s">
        <v>935</v>
      </c>
      <c r="D181" s="290">
        <v>1</v>
      </c>
      <c r="E181" s="290">
        <v>1</v>
      </c>
      <c r="F181" s="290">
        <v>1</v>
      </c>
      <c r="G181" s="290">
        <v>1</v>
      </c>
      <c r="H181" s="290">
        <v>1</v>
      </c>
      <c r="I181" s="290">
        <v>1</v>
      </c>
      <c r="J181" s="292">
        <v>1</v>
      </c>
    </row>
    <row r="182" spans="2:10">
      <c r="B182" s="246" t="s">
        <v>893</v>
      </c>
      <c r="C182" s="291" t="s">
        <v>933</v>
      </c>
      <c r="D182" s="290">
        <v>1</v>
      </c>
      <c r="E182" s="290">
        <v>1</v>
      </c>
      <c r="F182" s="290">
        <v>1</v>
      </c>
      <c r="G182" s="290">
        <v>1</v>
      </c>
      <c r="H182" s="290">
        <v>1</v>
      </c>
      <c r="I182" s="290">
        <v>0.99238980371956942</v>
      </c>
      <c r="J182" s="292">
        <v>0.99998027335139084</v>
      </c>
    </row>
    <row r="183" spans="2:10">
      <c r="B183" s="246" t="s">
        <v>891</v>
      </c>
      <c r="C183" s="291" t="s">
        <v>931</v>
      </c>
      <c r="D183" s="290">
        <v>0.96320221452591281</v>
      </c>
      <c r="E183" s="290">
        <v>1</v>
      </c>
      <c r="F183" s="290">
        <v>1</v>
      </c>
      <c r="G183" s="290">
        <v>1</v>
      </c>
      <c r="H183" s="290">
        <v>1</v>
      </c>
      <c r="I183" s="290">
        <v>1</v>
      </c>
      <c r="J183" s="292">
        <v>0.97107524229939768</v>
      </c>
    </row>
    <row r="184" spans="2:10">
      <c r="B184" s="246" t="s">
        <v>889</v>
      </c>
      <c r="C184" s="291" t="s">
        <v>972</v>
      </c>
      <c r="D184" s="290">
        <v>1</v>
      </c>
      <c r="E184" s="290">
        <v>1</v>
      </c>
      <c r="F184" s="290">
        <v>1</v>
      </c>
      <c r="G184" s="290">
        <v>1</v>
      </c>
      <c r="H184" s="290">
        <v>1</v>
      </c>
      <c r="I184" s="290">
        <v>1.3964504441568137</v>
      </c>
      <c r="J184" s="292">
        <v>1.0010502298022093</v>
      </c>
    </row>
    <row r="185" spans="2:10">
      <c r="B185" s="246" t="s">
        <v>887</v>
      </c>
      <c r="C185" s="291" t="s">
        <v>971</v>
      </c>
      <c r="D185" s="290">
        <v>1</v>
      </c>
      <c r="E185" s="290">
        <v>1</v>
      </c>
      <c r="F185" s="290">
        <v>1.0034767073042308</v>
      </c>
      <c r="G185" s="290">
        <v>1</v>
      </c>
      <c r="H185" s="290">
        <v>1</v>
      </c>
      <c r="I185" s="290">
        <v>1</v>
      </c>
      <c r="J185" s="292">
        <v>1.0007342420407628</v>
      </c>
    </row>
    <row r="186" spans="2:10">
      <c r="B186" s="246" t="s">
        <v>886</v>
      </c>
      <c r="C186" s="291" t="s">
        <v>970</v>
      </c>
      <c r="D186" s="290">
        <v>1</v>
      </c>
      <c r="E186" s="290">
        <v>1.0041371908171088</v>
      </c>
      <c r="F186" s="290">
        <v>1.0076418151882833</v>
      </c>
      <c r="G186" s="290">
        <v>1</v>
      </c>
      <c r="H186" s="290">
        <v>1.0467640856372054</v>
      </c>
      <c r="I186" s="290">
        <v>1.0481785730641471</v>
      </c>
      <c r="J186" s="292">
        <v>1.0018050240207794</v>
      </c>
    </row>
    <row r="187" spans="2:10">
      <c r="B187" s="246" t="s">
        <v>884</v>
      </c>
      <c r="C187" s="291" t="s">
        <v>841</v>
      </c>
      <c r="D187" s="290">
        <v>1</v>
      </c>
      <c r="E187" s="290">
        <v>1</v>
      </c>
      <c r="F187" s="290">
        <v>1</v>
      </c>
      <c r="G187" s="290">
        <v>1</v>
      </c>
      <c r="H187" s="290">
        <v>1</v>
      </c>
      <c r="I187" s="290">
        <v>1</v>
      </c>
      <c r="J187" s="292">
        <v>1</v>
      </c>
    </row>
    <row r="188" spans="2:10">
      <c r="B188" s="288" t="s">
        <v>969</v>
      </c>
      <c r="C188" s="314" t="s">
        <v>968</v>
      </c>
      <c r="D188" s="83">
        <v>483.83402518047274</v>
      </c>
      <c r="E188" s="83">
        <v>1.3048531943007868</v>
      </c>
      <c r="F188" s="83">
        <v>132.655186429765</v>
      </c>
      <c r="G188" s="83">
        <v>2.587193693292142</v>
      </c>
      <c r="H188" s="83">
        <v>2.458586503592488E-3</v>
      </c>
      <c r="I188" s="83">
        <v>2.4062458890287517</v>
      </c>
      <c r="J188" s="286">
        <v>622.789962973363</v>
      </c>
    </row>
    <row r="189" spans="2:10">
      <c r="B189" s="246"/>
      <c r="C189" s="74"/>
      <c r="D189" s="66"/>
      <c r="E189" s="66"/>
      <c r="F189" s="66"/>
      <c r="G189" s="66"/>
      <c r="H189" s="66"/>
      <c r="I189" s="66"/>
      <c r="J189" s="66"/>
    </row>
    <row r="190" spans="2:10">
      <c r="B190" s="313" t="s">
        <v>988</v>
      </c>
    </row>
    <row r="192" spans="2:10">
      <c r="B192" s="224" t="s">
        <v>16</v>
      </c>
      <c r="C192" s="224"/>
      <c r="D192" s="224"/>
      <c r="E192" s="224"/>
      <c r="F192" s="224"/>
      <c r="G192" s="224"/>
      <c r="H192" s="224"/>
      <c r="I192" s="224"/>
      <c r="J192" s="224"/>
    </row>
    <row r="193" spans="2:10">
      <c r="B193" s="224" t="s">
        <v>1</v>
      </c>
      <c r="C193" s="224"/>
      <c r="D193" s="224"/>
      <c r="E193" s="224"/>
      <c r="F193" s="224"/>
      <c r="G193" s="224"/>
      <c r="H193" s="224"/>
      <c r="I193" s="224"/>
      <c r="J193" s="224"/>
    </row>
    <row r="194" spans="2:10">
      <c r="B194" s="224" t="s">
        <v>913</v>
      </c>
      <c r="C194" s="224"/>
      <c r="D194" s="224"/>
      <c r="E194" s="224"/>
      <c r="F194" s="224"/>
      <c r="G194" s="224"/>
      <c r="H194" s="224"/>
      <c r="I194" s="224"/>
      <c r="J194" s="224"/>
    </row>
    <row r="195" spans="2:10">
      <c r="B195" s="224" t="s">
        <v>984</v>
      </c>
      <c r="C195" s="224"/>
      <c r="D195" s="224"/>
      <c r="E195" s="224"/>
      <c r="F195" s="224"/>
      <c r="G195" s="224"/>
      <c r="H195" s="224"/>
      <c r="I195" s="224"/>
      <c r="J195" s="224"/>
    </row>
    <row r="196" spans="2:10">
      <c r="B196" t="s">
        <v>551</v>
      </c>
    </row>
    <row r="197" spans="2:10">
      <c r="B197" s="224" t="s">
        <v>920</v>
      </c>
      <c r="C197" s="224"/>
      <c r="D197" s="224"/>
      <c r="E197" s="224"/>
      <c r="F197" s="224"/>
      <c r="G197" s="224"/>
      <c r="H197" s="224"/>
      <c r="I197" s="224"/>
      <c r="J197" s="224"/>
    </row>
    <row r="198" spans="2:10">
      <c r="D198" s="302" t="s">
        <v>910</v>
      </c>
      <c r="E198" s="25"/>
      <c r="F198" s="25"/>
      <c r="G198" s="25"/>
      <c r="H198" s="25"/>
      <c r="I198" s="25"/>
      <c r="J198" s="25"/>
    </row>
    <row r="199" spans="2:10" ht="25.5">
      <c r="B199" s="114" t="s">
        <v>909</v>
      </c>
      <c r="C199" s="116" t="s">
        <v>908</v>
      </c>
      <c r="D199" s="26" t="s">
        <v>955</v>
      </c>
      <c r="E199" s="26" t="s">
        <v>954</v>
      </c>
      <c r="F199" s="26" t="s">
        <v>10</v>
      </c>
      <c r="G199" s="26" t="s">
        <v>905</v>
      </c>
      <c r="H199" s="26" t="s">
        <v>13</v>
      </c>
      <c r="I199" s="26" t="s">
        <v>9</v>
      </c>
      <c r="J199" s="301" t="s">
        <v>564</v>
      </c>
    </row>
    <row r="200" spans="2:10">
      <c r="B200" s="246"/>
      <c r="C200" s="300" t="s">
        <v>983</v>
      </c>
      <c r="D200" s="299"/>
      <c r="E200" s="299"/>
      <c r="F200" s="299"/>
      <c r="G200" s="299"/>
      <c r="H200" s="299"/>
      <c r="I200" s="299"/>
      <c r="J200" s="298"/>
    </row>
    <row r="201" spans="2:10">
      <c r="B201" s="246" t="s">
        <v>551</v>
      </c>
      <c r="C201" s="291" t="s">
        <v>987</v>
      </c>
      <c r="D201" s="296">
        <v>6314</v>
      </c>
      <c r="E201" s="296">
        <v>6314</v>
      </c>
      <c r="F201" s="296">
        <v>6314</v>
      </c>
      <c r="G201" s="296">
        <v>6314</v>
      </c>
      <c r="H201" s="296">
        <v>6314</v>
      </c>
      <c r="I201" s="296">
        <v>6314</v>
      </c>
      <c r="J201" s="295">
        <v>6314</v>
      </c>
    </row>
    <row r="202" spans="2:10">
      <c r="B202" s="246" t="s">
        <v>551</v>
      </c>
      <c r="C202" s="291" t="s">
        <v>960</v>
      </c>
      <c r="D202" s="94">
        <v>5493.3859190887069</v>
      </c>
      <c r="E202" s="94">
        <v>405.02480924903261</v>
      </c>
      <c r="F202" s="94">
        <v>1564.8189457804394</v>
      </c>
      <c r="G202" s="94">
        <v>505.39607909468975</v>
      </c>
      <c r="H202" s="94">
        <v>0.52210575246194246</v>
      </c>
      <c r="I202" s="94">
        <v>376.46718983458385</v>
      </c>
      <c r="J202" s="73">
        <v>8345.6150487999148</v>
      </c>
    </row>
    <row r="203" spans="2:10">
      <c r="B203" s="246" t="s">
        <v>551</v>
      </c>
      <c r="C203" s="291" t="s">
        <v>986</v>
      </c>
      <c r="D203" s="296">
        <v>6339</v>
      </c>
      <c r="E203" s="296">
        <v>6339</v>
      </c>
      <c r="F203" s="296">
        <v>6339</v>
      </c>
      <c r="G203" s="296">
        <v>6339</v>
      </c>
      <c r="H203" s="296">
        <v>6339</v>
      </c>
      <c r="I203" s="296">
        <v>6339</v>
      </c>
      <c r="J203" s="295">
        <v>6339</v>
      </c>
    </row>
    <row r="204" spans="2:10">
      <c r="B204" s="246" t="s">
        <v>551</v>
      </c>
      <c r="C204" s="291" t="s">
        <v>901</v>
      </c>
      <c r="D204" s="94">
        <v>4245.8775795134516</v>
      </c>
      <c r="E204" s="94">
        <v>227.75517055832964</v>
      </c>
      <c r="F204" s="94">
        <v>1589.1746608770916</v>
      </c>
      <c r="G204" s="94">
        <v>584.38290209787181</v>
      </c>
      <c r="H204" s="94">
        <v>0.70136824481271587</v>
      </c>
      <c r="I204" s="94">
        <v>252.34429561683493</v>
      </c>
      <c r="J204" s="73">
        <v>6900.2359769083923</v>
      </c>
    </row>
    <row r="205" spans="2:10">
      <c r="B205" s="246" t="s">
        <v>740</v>
      </c>
      <c r="C205" s="291" t="s">
        <v>985</v>
      </c>
      <c r="D205" s="94">
        <v>4868.3993258248529</v>
      </c>
      <c r="E205" s="94">
        <v>316.21486380839673</v>
      </c>
      <c r="F205" s="94">
        <v>1577.0208645347016</v>
      </c>
      <c r="G205" s="94">
        <v>544.96752231109451</v>
      </c>
      <c r="H205" s="94">
        <v>0.61191409348869918</v>
      </c>
      <c r="I205" s="94">
        <v>314.28312072478292</v>
      </c>
      <c r="J205" s="73">
        <v>7621.4976112973172</v>
      </c>
    </row>
    <row r="206" spans="2:10">
      <c r="B206" s="246" t="s">
        <v>551</v>
      </c>
      <c r="C206" s="320" t="s">
        <v>982</v>
      </c>
      <c r="D206" s="94"/>
      <c r="E206" s="94"/>
      <c r="F206" s="94"/>
      <c r="G206" s="94"/>
      <c r="H206" s="94"/>
      <c r="I206" s="94"/>
      <c r="J206" s="73"/>
    </row>
    <row r="207" spans="2:10">
      <c r="B207" s="246" t="s">
        <v>741</v>
      </c>
      <c r="C207" s="291" t="s">
        <v>981</v>
      </c>
      <c r="D207" s="290">
        <v>1.0507524937871906</v>
      </c>
      <c r="E207" s="290">
        <v>1.0125469140381225</v>
      </c>
      <c r="F207" s="290">
        <v>1.0507524937871906</v>
      </c>
      <c r="G207" s="290">
        <v>1.0379229277188051</v>
      </c>
      <c r="H207" s="290">
        <v>1</v>
      </c>
      <c r="I207" s="290">
        <v>1.0507524937871906</v>
      </c>
      <c r="J207" s="292">
        <v>1.0482459096261463</v>
      </c>
    </row>
    <row r="208" spans="2:10">
      <c r="B208" s="246" t="s">
        <v>980</v>
      </c>
      <c r="C208" s="291" t="s">
        <v>979</v>
      </c>
      <c r="D208" s="290">
        <v>0.99787513226961477</v>
      </c>
      <c r="E208" s="290">
        <v>1.014532660363324</v>
      </c>
      <c r="F208" s="290">
        <v>0.99960990764895341</v>
      </c>
      <c r="G208" s="290">
        <v>1.0636767426669742</v>
      </c>
      <c r="H208" s="290">
        <v>1</v>
      </c>
      <c r="I208" s="290">
        <v>1.0200425591299487</v>
      </c>
      <c r="J208" s="289">
        <v>1.0044777241821978</v>
      </c>
    </row>
    <row r="209" spans="2:10">
      <c r="B209" s="246" t="s">
        <v>743</v>
      </c>
      <c r="C209" s="291" t="s">
        <v>978</v>
      </c>
      <c r="D209" s="290">
        <v>1</v>
      </c>
      <c r="E209" s="290">
        <v>1</v>
      </c>
      <c r="F209" s="290">
        <v>1</v>
      </c>
      <c r="G209" s="290">
        <v>1</v>
      </c>
      <c r="H209" s="290">
        <v>1</v>
      </c>
      <c r="I209" s="290">
        <v>1</v>
      </c>
      <c r="J209" s="292">
        <v>1</v>
      </c>
    </row>
    <row r="210" spans="2:10">
      <c r="B210" s="246" t="s">
        <v>551</v>
      </c>
      <c r="C210" s="320" t="s">
        <v>977</v>
      </c>
      <c r="D210" s="290"/>
      <c r="E210" s="290"/>
      <c r="F210" s="290"/>
      <c r="G210" s="290"/>
      <c r="H210" s="290"/>
      <c r="I210" s="290"/>
      <c r="J210" s="289"/>
    </row>
    <row r="211" spans="2:10">
      <c r="B211" s="246" t="s">
        <v>796</v>
      </c>
      <c r="C211" s="291" t="s">
        <v>976</v>
      </c>
      <c r="D211" s="290">
        <v>1</v>
      </c>
      <c r="E211" s="290">
        <v>1</v>
      </c>
      <c r="F211" s="290">
        <v>1</v>
      </c>
      <c r="G211" s="290">
        <v>1</v>
      </c>
      <c r="H211" s="290">
        <v>1</v>
      </c>
      <c r="I211" s="290">
        <v>1</v>
      </c>
      <c r="J211" s="289">
        <v>1</v>
      </c>
    </row>
    <row r="212" spans="2:10">
      <c r="B212" s="246" t="s">
        <v>551</v>
      </c>
      <c r="C212" s="320" t="s">
        <v>975</v>
      </c>
      <c r="D212" s="290"/>
      <c r="E212" s="290"/>
      <c r="F212" s="290"/>
      <c r="G212" s="290"/>
      <c r="H212" s="290"/>
      <c r="I212" s="290"/>
      <c r="J212" s="289"/>
    </row>
    <row r="213" spans="2:10">
      <c r="B213" s="246" t="s">
        <v>766</v>
      </c>
      <c r="C213" s="291" t="s">
        <v>974</v>
      </c>
      <c r="D213" s="290">
        <v>1</v>
      </c>
      <c r="E213" s="290">
        <v>1</v>
      </c>
      <c r="F213" s="290">
        <v>1</v>
      </c>
      <c r="G213" s="290">
        <v>1</v>
      </c>
      <c r="H213" s="290">
        <v>1</v>
      </c>
      <c r="I213" s="290">
        <v>1</v>
      </c>
      <c r="J213" s="292">
        <v>1</v>
      </c>
    </row>
    <row r="214" spans="2:10">
      <c r="B214" s="246" t="s">
        <v>767</v>
      </c>
      <c r="C214" s="291" t="s">
        <v>940</v>
      </c>
      <c r="D214" s="290">
        <v>1</v>
      </c>
      <c r="E214" s="290">
        <v>1</v>
      </c>
      <c r="F214" s="290">
        <v>1</v>
      </c>
      <c r="G214" s="290">
        <v>1</v>
      </c>
      <c r="H214" s="290">
        <v>1</v>
      </c>
      <c r="I214" s="290">
        <v>1</v>
      </c>
      <c r="J214" s="292">
        <v>1</v>
      </c>
    </row>
    <row r="215" spans="2:10">
      <c r="B215" s="246" t="s">
        <v>783</v>
      </c>
      <c r="C215" s="291" t="s">
        <v>938</v>
      </c>
      <c r="D215" s="290">
        <v>1</v>
      </c>
      <c r="E215" s="290">
        <v>1</v>
      </c>
      <c r="F215" s="290">
        <v>1</v>
      </c>
      <c r="G215" s="290">
        <v>1</v>
      </c>
      <c r="H215" s="290">
        <v>1</v>
      </c>
      <c r="I215" s="290">
        <v>1</v>
      </c>
      <c r="J215" s="292">
        <v>1</v>
      </c>
    </row>
    <row r="216" spans="2:10">
      <c r="B216" s="246" t="s">
        <v>825</v>
      </c>
      <c r="C216" s="291" t="s">
        <v>17</v>
      </c>
      <c r="D216" s="290">
        <v>1</v>
      </c>
      <c r="E216" s="290">
        <v>1</v>
      </c>
      <c r="F216" s="290">
        <v>1</v>
      </c>
      <c r="G216" s="290">
        <v>0.98451148707526315</v>
      </c>
      <c r="H216" s="290">
        <v>1</v>
      </c>
      <c r="I216" s="290">
        <v>1</v>
      </c>
      <c r="J216" s="292">
        <v>0.9988387885532598</v>
      </c>
    </row>
    <row r="217" spans="2:10">
      <c r="B217" s="246" t="s">
        <v>551</v>
      </c>
      <c r="C217" s="320" t="s">
        <v>973</v>
      </c>
      <c r="D217" s="290"/>
      <c r="E217" s="290"/>
      <c r="F217" s="290"/>
      <c r="G217" s="290"/>
      <c r="H217" s="290"/>
      <c r="I217" s="290"/>
      <c r="J217" s="292"/>
    </row>
    <row r="218" spans="2:10">
      <c r="B218" s="246" t="s">
        <v>895</v>
      </c>
      <c r="C218" s="291" t="s">
        <v>935</v>
      </c>
      <c r="D218" s="290">
        <v>1</v>
      </c>
      <c r="E218" s="290">
        <v>1</v>
      </c>
      <c r="F218" s="290">
        <v>1</v>
      </c>
      <c r="G218" s="290">
        <v>1</v>
      </c>
      <c r="H218" s="290">
        <v>1</v>
      </c>
      <c r="I218" s="290">
        <v>1</v>
      </c>
      <c r="J218" s="292">
        <v>1</v>
      </c>
    </row>
    <row r="219" spans="2:10">
      <c r="B219" s="246" t="s">
        <v>893</v>
      </c>
      <c r="C219" s="291" t="s">
        <v>933</v>
      </c>
      <c r="D219" s="290">
        <v>1</v>
      </c>
      <c r="E219" s="290">
        <v>1</v>
      </c>
      <c r="F219" s="290">
        <v>1</v>
      </c>
      <c r="G219" s="290">
        <v>1</v>
      </c>
      <c r="H219" s="290">
        <v>1</v>
      </c>
      <c r="I219" s="290">
        <v>0.97589979144489503</v>
      </c>
      <c r="J219" s="292">
        <v>0.99898720540323704</v>
      </c>
    </row>
    <row r="220" spans="2:10">
      <c r="B220" s="246" t="s">
        <v>891</v>
      </c>
      <c r="C220" s="291" t="s">
        <v>931</v>
      </c>
      <c r="D220" s="290">
        <v>0.96320221452591281</v>
      </c>
      <c r="E220" s="290">
        <v>1</v>
      </c>
      <c r="F220" s="290">
        <v>1</v>
      </c>
      <c r="G220" s="290">
        <v>1</v>
      </c>
      <c r="H220" s="290">
        <v>1</v>
      </c>
      <c r="I220" s="290">
        <v>1</v>
      </c>
      <c r="J220" s="292">
        <v>0.97654230277113152</v>
      </c>
    </row>
    <row r="221" spans="2:10">
      <c r="B221" s="246" t="s">
        <v>889</v>
      </c>
      <c r="C221" s="291" t="s">
        <v>972</v>
      </c>
      <c r="D221" s="290">
        <v>1</v>
      </c>
      <c r="E221" s="290">
        <v>1</v>
      </c>
      <c r="F221" s="290">
        <v>1</v>
      </c>
      <c r="G221" s="290">
        <v>1</v>
      </c>
      <c r="H221" s="290">
        <v>1</v>
      </c>
      <c r="I221" s="290">
        <v>1.0581713851229384</v>
      </c>
      <c r="J221" s="292">
        <v>1.0024454805769338</v>
      </c>
    </row>
    <row r="222" spans="2:10">
      <c r="B222" s="246" t="s">
        <v>887</v>
      </c>
      <c r="C222" s="291" t="s">
        <v>971</v>
      </c>
      <c r="D222" s="290">
        <v>1</v>
      </c>
      <c r="E222" s="290">
        <v>1</v>
      </c>
      <c r="F222" s="290">
        <v>1</v>
      </c>
      <c r="G222" s="290">
        <v>1</v>
      </c>
      <c r="H222" s="290">
        <v>1</v>
      </c>
      <c r="I222" s="290">
        <v>1</v>
      </c>
      <c r="J222" s="292">
        <v>1</v>
      </c>
    </row>
    <row r="223" spans="2:10">
      <c r="B223" s="246" t="s">
        <v>886</v>
      </c>
      <c r="C223" s="291" t="s">
        <v>970</v>
      </c>
      <c r="D223" s="290">
        <v>1</v>
      </c>
      <c r="E223" s="290">
        <v>1.0011880115990377</v>
      </c>
      <c r="F223" s="290">
        <v>1.0052094408800973</v>
      </c>
      <c r="G223" s="290">
        <v>1</v>
      </c>
      <c r="H223" s="290">
        <v>1.0381534828174492</v>
      </c>
      <c r="I223" s="290">
        <v>1.0402300561564573</v>
      </c>
      <c r="J223" s="292">
        <v>1.0029382659513608</v>
      </c>
    </row>
    <row r="224" spans="2:10">
      <c r="B224" s="246" t="s">
        <v>884</v>
      </c>
      <c r="C224" s="291" t="s">
        <v>841</v>
      </c>
      <c r="D224" s="290">
        <v>1</v>
      </c>
      <c r="E224" s="290">
        <v>1</v>
      </c>
      <c r="F224" s="290">
        <v>1</v>
      </c>
      <c r="G224" s="290">
        <v>1</v>
      </c>
      <c r="H224" s="290">
        <v>1.0115788239926073</v>
      </c>
      <c r="I224" s="290">
        <v>1</v>
      </c>
      <c r="J224" s="292">
        <v>1.0000009356023822</v>
      </c>
    </row>
    <row r="225" spans="2:10">
      <c r="B225" s="288" t="s">
        <v>969</v>
      </c>
      <c r="C225" s="314" t="s">
        <v>968</v>
      </c>
      <c r="D225" s="83">
        <v>4916.7745537757955</v>
      </c>
      <c r="E225" s="83">
        <v>325.22139469634487</v>
      </c>
      <c r="F225" s="83">
        <v>1665.041181707182</v>
      </c>
      <c r="G225" s="83">
        <v>592.33333983639329</v>
      </c>
      <c r="H225" s="83">
        <v>0.64261631972324174</v>
      </c>
      <c r="I225" s="83">
        <v>361.85153136633915</v>
      </c>
      <c r="J225" s="286">
        <v>7861.8646177017772</v>
      </c>
    </row>
    <row r="228" spans="2:10">
      <c r="B228" s="224" t="s">
        <v>919</v>
      </c>
      <c r="C228" s="224"/>
      <c r="D228" s="224"/>
      <c r="E228" s="224"/>
      <c r="F228" s="224"/>
      <c r="G228" s="224"/>
      <c r="H228" s="224"/>
      <c r="I228" s="224"/>
      <c r="J228" s="224"/>
    </row>
    <row r="229" spans="2:10">
      <c r="D229" s="302" t="s">
        <v>910</v>
      </c>
      <c r="E229" s="25"/>
      <c r="F229" s="25"/>
      <c r="G229" s="25"/>
      <c r="H229" s="25"/>
      <c r="I229" s="25"/>
      <c r="J229" s="25"/>
    </row>
    <row r="230" spans="2:10" ht="25.5">
      <c r="B230" s="114" t="s">
        <v>909</v>
      </c>
      <c r="C230" s="116" t="s">
        <v>908</v>
      </c>
      <c r="D230" s="26" t="s">
        <v>955</v>
      </c>
      <c r="E230" s="26" t="s">
        <v>954</v>
      </c>
      <c r="F230" s="26" t="s">
        <v>10</v>
      </c>
      <c r="G230" s="26" t="s">
        <v>905</v>
      </c>
      <c r="H230" s="26" t="s">
        <v>13</v>
      </c>
      <c r="I230" s="26" t="s">
        <v>9</v>
      </c>
      <c r="J230" s="301" t="s">
        <v>564</v>
      </c>
    </row>
    <row r="231" spans="2:10">
      <c r="B231" s="246"/>
      <c r="C231" s="300" t="s">
        <v>983</v>
      </c>
      <c r="D231" s="299"/>
      <c r="E231" s="299"/>
      <c r="F231" s="299"/>
      <c r="G231" s="299"/>
      <c r="H231" s="299"/>
      <c r="I231" s="299"/>
      <c r="J231" s="298"/>
    </row>
    <row r="232" spans="2:10">
      <c r="B232" s="246" t="s">
        <v>551</v>
      </c>
      <c r="C232" s="291" t="s">
        <v>987</v>
      </c>
      <c r="D232" s="296">
        <v>76083</v>
      </c>
      <c r="E232" s="296">
        <v>76083</v>
      </c>
      <c r="F232" s="296">
        <v>76083</v>
      </c>
      <c r="G232" s="296">
        <v>76083</v>
      </c>
      <c r="H232" s="296">
        <v>76083</v>
      </c>
      <c r="I232" s="296">
        <v>76083</v>
      </c>
      <c r="J232" s="295">
        <v>76083</v>
      </c>
    </row>
    <row r="233" spans="2:10">
      <c r="B233" s="246" t="s">
        <v>551</v>
      </c>
      <c r="C233" s="291" t="s">
        <v>960</v>
      </c>
      <c r="D233" s="94">
        <v>1400.9617678203069</v>
      </c>
      <c r="E233" s="94">
        <v>51.886281693748636</v>
      </c>
      <c r="F233" s="94">
        <v>358.32960898659758</v>
      </c>
      <c r="G233" s="94">
        <v>8.7528646031313713</v>
      </c>
      <c r="H233" s="94">
        <v>0.52327819908606077</v>
      </c>
      <c r="I233" s="94">
        <v>18.983693043424886</v>
      </c>
      <c r="J233" s="73">
        <v>1839.4374943462956</v>
      </c>
    </row>
    <row r="234" spans="2:10">
      <c r="B234" s="246" t="s">
        <v>551</v>
      </c>
      <c r="C234" s="291" t="s">
        <v>986</v>
      </c>
      <c r="D234" s="296">
        <v>75333</v>
      </c>
      <c r="E234" s="296">
        <v>75333</v>
      </c>
      <c r="F234" s="296">
        <v>75333</v>
      </c>
      <c r="G234" s="296">
        <v>75333</v>
      </c>
      <c r="H234" s="296">
        <v>75333</v>
      </c>
      <c r="I234" s="296">
        <v>75333</v>
      </c>
      <c r="J234" s="295">
        <v>75333</v>
      </c>
    </row>
    <row r="235" spans="2:10">
      <c r="B235" s="246" t="s">
        <v>551</v>
      </c>
      <c r="C235" s="291" t="s">
        <v>901</v>
      </c>
      <c r="D235" s="94">
        <v>1396.8082889062159</v>
      </c>
      <c r="E235" s="94">
        <v>53.538170906872537</v>
      </c>
      <c r="F235" s="94">
        <v>346.15347123156698</v>
      </c>
      <c r="G235" s="94">
        <v>8.8618885754813075</v>
      </c>
      <c r="H235" s="94">
        <v>0.65578757122898479</v>
      </c>
      <c r="I235" s="94">
        <v>13.962060322057942</v>
      </c>
      <c r="J235" s="73">
        <v>1819.9796675134237</v>
      </c>
    </row>
    <row r="236" spans="2:10">
      <c r="B236" s="246" t="s">
        <v>740</v>
      </c>
      <c r="C236" s="291" t="s">
        <v>985</v>
      </c>
      <c r="D236" s="94">
        <v>1398.8953149551198</v>
      </c>
      <c r="E236" s="94">
        <v>52.708135197290297</v>
      </c>
      <c r="F236" s="94">
        <v>352.27169578389964</v>
      </c>
      <c r="G236" s="94">
        <v>8.8071065782795586</v>
      </c>
      <c r="H236" s="94">
        <v>0.58920470970345196</v>
      </c>
      <c r="I236" s="94">
        <v>16.485313362289894</v>
      </c>
      <c r="J236" s="73">
        <v>1829.7567705865827</v>
      </c>
    </row>
    <row r="237" spans="2:10">
      <c r="B237" s="246" t="s">
        <v>551</v>
      </c>
      <c r="C237" s="320" t="s">
        <v>982</v>
      </c>
      <c r="D237" s="94"/>
      <c r="E237" s="94"/>
      <c r="F237" s="94"/>
      <c r="G237" s="94"/>
      <c r="H237" s="94"/>
      <c r="I237" s="94"/>
      <c r="J237" s="73"/>
    </row>
    <row r="238" spans="2:10">
      <c r="B238" s="246" t="s">
        <v>741</v>
      </c>
      <c r="C238" s="291" t="s">
        <v>981</v>
      </c>
      <c r="D238" s="290">
        <v>1.0507524937871904</v>
      </c>
      <c r="E238" s="290">
        <v>1.0125469140381227</v>
      </c>
      <c r="F238" s="290">
        <v>1.0507524937871906</v>
      </c>
      <c r="G238" s="290">
        <v>1.0379229277188049</v>
      </c>
      <c r="H238" s="290">
        <v>1</v>
      </c>
      <c r="I238" s="290">
        <v>1.0507524937871908</v>
      </c>
      <c r="J238" s="292">
        <v>1.049573845421758</v>
      </c>
    </row>
    <row r="239" spans="2:10">
      <c r="B239" s="246" t="s">
        <v>980</v>
      </c>
      <c r="C239" s="291" t="s">
        <v>979</v>
      </c>
      <c r="D239" s="290">
        <v>0.99787513226961477</v>
      </c>
      <c r="E239" s="290">
        <v>1.0145326603633242</v>
      </c>
      <c r="F239" s="290">
        <v>0.99960990764895352</v>
      </c>
      <c r="G239" s="290">
        <v>1.0636767426669742</v>
      </c>
      <c r="H239" s="290">
        <v>1</v>
      </c>
      <c r="I239" s="290">
        <v>1.0200425591299485</v>
      </c>
      <c r="J239" s="289">
        <v>0.99918620326722063</v>
      </c>
    </row>
    <row r="240" spans="2:10">
      <c r="B240" s="246" t="s">
        <v>743</v>
      </c>
      <c r="C240" s="291" t="s">
        <v>978</v>
      </c>
      <c r="D240" s="290">
        <v>1</v>
      </c>
      <c r="E240" s="290">
        <v>1</v>
      </c>
      <c r="F240" s="290">
        <v>1</v>
      </c>
      <c r="G240" s="290">
        <v>1</v>
      </c>
      <c r="H240" s="290">
        <v>1</v>
      </c>
      <c r="I240" s="290">
        <v>1</v>
      </c>
      <c r="J240" s="292">
        <v>1</v>
      </c>
    </row>
    <row r="241" spans="2:10">
      <c r="B241" s="246" t="s">
        <v>551</v>
      </c>
      <c r="C241" s="320" t="s">
        <v>977</v>
      </c>
      <c r="D241" s="290"/>
      <c r="E241" s="290"/>
      <c r="F241" s="290"/>
      <c r="G241" s="290"/>
      <c r="H241" s="290"/>
      <c r="I241" s="290"/>
      <c r="J241" s="289"/>
    </row>
    <row r="242" spans="2:10">
      <c r="B242" s="246" t="s">
        <v>796</v>
      </c>
      <c r="C242" s="291" t="s">
        <v>976</v>
      </c>
      <c r="D242" s="290">
        <v>1</v>
      </c>
      <c r="E242" s="290">
        <v>1</v>
      </c>
      <c r="F242" s="290">
        <v>1</v>
      </c>
      <c r="G242" s="290">
        <v>1</v>
      </c>
      <c r="H242" s="290">
        <v>1</v>
      </c>
      <c r="I242" s="290">
        <v>1</v>
      </c>
      <c r="J242" s="289">
        <v>1</v>
      </c>
    </row>
    <row r="243" spans="2:10">
      <c r="B243" s="246" t="s">
        <v>551</v>
      </c>
      <c r="C243" s="320" t="s">
        <v>975</v>
      </c>
      <c r="D243" s="290"/>
      <c r="E243" s="290"/>
      <c r="F243" s="290"/>
      <c r="G243" s="290"/>
      <c r="H243" s="290"/>
      <c r="I243" s="290"/>
      <c r="J243" s="289"/>
    </row>
    <row r="244" spans="2:10">
      <c r="B244" s="246" t="s">
        <v>766</v>
      </c>
      <c r="C244" s="291" t="s">
        <v>974</v>
      </c>
      <c r="D244" s="290">
        <v>1</v>
      </c>
      <c r="E244" s="290">
        <v>1</v>
      </c>
      <c r="F244" s="290">
        <v>1</v>
      </c>
      <c r="G244" s="290">
        <v>1</v>
      </c>
      <c r="H244" s="290">
        <v>1</v>
      </c>
      <c r="I244" s="290">
        <v>1</v>
      </c>
      <c r="J244" s="292">
        <v>1</v>
      </c>
    </row>
    <row r="245" spans="2:10">
      <c r="B245" s="246" t="s">
        <v>767</v>
      </c>
      <c r="C245" s="291" t="s">
        <v>940</v>
      </c>
      <c r="D245" s="290">
        <v>1</v>
      </c>
      <c r="E245" s="290">
        <v>1</v>
      </c>
      <c r="F245" s="290">
        <v>1</v>
      </c>
      <c r="G245" s="290">
        <v>1</v>
      </c>
      <c r="H245" s="290">
        <v>1</v>
      </c>
      <c r="I245" s="290">
        <v>1</v>
      </c>
      <c r="J245" s="292">
        <v>1</v>
      </c>
    </row>
    <row r="246" spans="2:10">
      <c r="B246" s="246" t="s">
        <v>783</v>
      </c>
      <c r="C246" s="291" t="s">
        <v>938</v>
      </c>
      <c r="D246" s="290">
        <v>1</v>
      </c>
      <c r="E246" s="290">
        <v>1</v>
      </c>
      <c r="F246" s="290">
        <v>1</v>
      </c>
      <c r="G246" s="290">
        <v>1</v>
      </c>
      <c r="H246" s="290">
        <v>1</v>
      </c>
      <c r="I246" s="290">
        <v>1</v>
      </c>
      <c r="J246" s="292">
        <v>1</v>
      </c>
    </row>
    <row r="247" spans="2:10">
      <c r="B247" s="246" t="s">
        <v>825</v>
      </c>
      <c r="C247" s="291" t="s">
        <v>17</v>
      </c>
      <c r="D247" s="290">
        <v>1</v>
      </c>
      <c r="E247" s="290">
        <v>1</v>
      </c>
      <c r="F247" s="290">
        <v>1</v>
      </c>
      <c r="G247" s="290">
        <v>0.98451148707526304</v>
      </c>
      <c r="H247" s="290">
        <v>1</v>
      </c>
      <c r="I247" s="290">
        <v>1</v>
      </c>
      <c r="J247" s="292">
        <v>0.99992151892338199</v>
      </c>
    </row>
    <row r="248" spans="2:10">
      <c r="B248" s="246" t="s">
        <v>551</v>
      </c>
      <c r="C248" s="320" t="s">
        <v>973</v>
      </c>
      <c r="D248" s="290"/>
      <c r="E248" s="290"/>
      <c r="F248" s="290"/>
      <c r="G248" s="290"/>
      <c r="H248" s="290"/>
      <c r="I248" s="290"/>
      <c r="J248" s="292"/>
    </row>
    <row r="249" spans="2:10">
      <c r="B249" s="246" t="s">
        <v>895</v>
      </c>
      <c r="C249" s="291" t="s">
        <v>935</v>
      </c>
      <c r="D249" s="290">
        <v>1</v>
      </c>
      <c r="E249" s="290">
        <v>1</v>
      </c>
      <c r="F249" s="290">
        <v>1</v>
      </c>
      <c r="G249" s="290">
        <v>1</v>
      </c>
      <c r="H249" s="290">
        <v>1</v>
      </c>
      <c r="I249" s="290">
        <v>1</v>
      </c>
      <c r="J249" s="292">
        <v>1</v>
      </c>
    </row>
    <row r="250" spans="2:10">
      <c r="B250" s="246" t="s">
        <v>893</v>
      </c>
      <c r="C250" s="291" t="s">
        <v>933</v>
      </c>
      <c r="D250" s="290">
        <v>1</v>
      </c>
      <c r="E250" s="290">
        <v>1</v>
      </c>
      <c r="F250" s="290">
        <v>1</v>
      </c>
      <c r="G250" s="290">
        <v>1</v>
      </c>
      <c r="H250" s="290">
        <v>1</v>
      </c>
      <c r="I250" s="290">
        <v>0.98876360319982037</v>
      </c>
      <c r="J250" s="292">
        <v>0.99989652765546688</v>
      </c>
    </row>
    <row r="251" spans="2:10">
      <c r="B251" s="246" t="s">
        <v>891</v>
      </c>
      <c r="C251" s="291" t="s">
        <v>931</v>
      </c>
      <c r="D251" s="290">
        <v>0.96320221452591259</v>
      </c>
      <c r="E251" s="290">
        <v>1</v>
      </c>
      <c r="F251" s="290">
        <v>1</v>
      </c>
      <c r="G251" s="290">
        <v>1</v>
      </c>
      <c r="H251" s="290">
        <v>1</v>
      </c>
      <c r="I251" s="290">
        <v>1</v>
      </c>
      <c r="J251" s="292">
        <v>0.9718674070947646</v>
      </c>
    </row>
    <row r="252" spans="2:10">
      <c r="B252" s="246" t="s">
        <v>889</v>
      </c>
      <c r="C252" s="291" t="s">
        <v>972</v>
      </c>
      <c r="D252" s="290">
        <v>1</v>
      </c>
      <c r="E252" s="290">
        <v>1</v>
      </c>
      <c r="F252" s="290">
        <v>1</v>
      </c>
      <c r="G252" s="290">
        <v>1</v>
      </c>
      <c r="H252" s="290">
        <v>1</v>
      </c>
      <c r="I252" s="290">
        <v>1.3328024206140869</v>
      </c>
      <c r="J252" s="292">
        <v>1.0031182726980865</v>
      </c>
    </row>
    <row r="253" spans="2:10">
      <c r="B253" s="246" t="s">
        <v>887</v>
      </c>
      <c r="C253" s="291" t="s">
        <v>971</v>
      </c>
      <c r="D253" s="290">
        <v>1</v>
      </c>
      <c r="E253" s="290">
        <v>1</v>
      </c>
      <c r="F253" s="290">
        <v>1</v>
      </c>
      <c r="G253" s="290">
        <v>1</v>
      </c>
      <c r="H253" s="290">
        <v>1</v>
      </c>
      <c r="I253" s="290">
        <v>1</v>
      </c>
      <c r="J253" s="292">
        <v>1</v>
      </c>
    </row>
    <row r="254" spans="2:10">
      <c r="B254" s="246" t="s">
        <v>886</v>
      </c>
      <c r="C254" s="291" t="s">
        <v>970</v>
      </c>
      <c r="D254" s="290">
        <v>1</v>
      </c>
      <c r="E254" s="290">
        <v>1.0001760007431622</v>
      </c>
      <c r="F254" s="290">
        <v>1.0105970463586234</v>
      </c>
      <c r="G254" s="290">
        <v>1</v>
      </c>
      <c r="H254" s="290">
        <v>1.023780145304128</v>
      </c>
      <c r="I254" s="290">
        <v>1.0296751026108504</v>
      </c>
      <c r="J254" s="292">
        <v>1.0024783519949918</v>
      </c>
    </row>
    <row r="255" spans="2:10">
      <c r="B255" s="246" t="s">
        <v>884</v>
      </c>
      <c r="C255" s="291" t="s">
        <v>841</v>
      </c>
      <c r="D255" s="290">
        <v>1</v>
      </c>
      <c r="E255" s="290">
        <v>1</v>
      </c>
      <c r="F255" s="290">
        <v>1</v>
      </c>
      <c r="G255" s="290">
        <v>1</v>
      </c>
      <c r="H255" s="290">
        <v>1.0261981769499442</v>
      </c>
      <c r="I255" s="290">
        <v>1</v>
      </c>
      <c r="J255" s="292">
        <v>1.0000084282237178</v>
      </c>
    </row>
    <row r="256" spans="2:10">
      <c r="B256" s="288" t="s">
        <v>969</v>
      </c>
      <c r="C256" s="314" t="s">
        <v>968</v>
      </c>
      <c r="D256" s="83">
        <v>1412.7955468817588</v>
      </c>
      <c r="E256" s="83">
        <v>54.154589440199686</v>
      </c>
      <c r="F256" s="83">
        <v>373.9269404274624</v>
      </c>
      <c r="G256" s="83">
        <v>9.5725756861331348</v>
      </c>
      <c r="H256" s="83">
        <v>0.61901924500379113</v>
      </c>
      <c r="I256" s="83">
        <v>23.975870512880636</v>
      </c>
      <c r="J256" s="286">
        <v>1875.0445421934385</v>
      </c>
    </row>
    <row r="257" spans="2:10">
      <c r="B257" s="246"/>
      <c r="C257" s="74"/>
      <c r="D257" s="66"/>
      <c r="E257" s="66"/>
      <c r="F257" s="66"/>
      <c r="G257" s="66"/>
      <c r="H257" s="66"/>
      <c r="I257" s="66"/>
      <c r="J257" s="66"/>
    </row>
    <row r="258" spans="2:10">
      <c r="B258" s="224" t="s">
        <v>16</v>
      </c>
      <c r="C258" s="224"/>
      <c r="D258" s="224"/>
      <c r="E258" s="224"/>
      <c r="F258" s="224"/>
      <c r="G258" s="224"/>
      <c r="H258" s="224"/>
      <c r="I258" s="224"/>
      <c r="J258" s="224"/>
    </row>
    <row r="259" spans="2:10">
      <c r="B259" s="224" t="s">
        <v>1</v>
      </c>
      <c r="C259" s="224"/>
      <c r="D259" s="224"/>
      <c r="E259" s="224"/>
      <c r="F259" s="224"/>
      <c r="G259" s="224"/>
      <c r="H259" s="224"/>
      <c r="I259" s="224"/>
      <c r="J259" s="224"/>
    </row>
    <row r="260" spans="2:10">
      <c r="B260" s="224" t="s">
        <v>913</v>
      </c>
      <c r="C260" s="224"/>
      <c r="D260" s="224"/>
      <c r="E260" s="224"/>
      <c r="F260" s="224"/>
      <c r="G260" s="224"/>
      <c r="H260" s="224"/>
      <c r="I260" s="224"/>
      <c r="J260" s="224"/>
    </row>
    <row r="261" spans="2:10">
      <c r="B261" s="224" t="s">
        <v>984</v>
      </c>
      <c r="C261" s="224"/>
      <c r="D261" s="224"/>
      <c r="E261" s="224"/>
      <c r="F261" s="224"/>
      <c r="G261" s="224"/>
      <c r="H261" s="224"/>
      <c r="I261" s="224"/>
      <c r="J261" s="224"/>
    </row>
    <row r="262" spans="2:10">
      <c r="B262" t="s">
        <v>551</v>
      </c>
    </row>
    <row r="263" spans="2:10">
      <c r="B263" s="224" t="s">
        <v>917</v>
      </c>
      <c r="C263" s="224"/>
      <c r="D263" s="224"/>
      <c r="E263" s="224"/>
      <c r="F263" s="224"/>
      <c r="G263" s="224"/>
      <c r="H263" s="224"/>
      <c r="I263" s="224"/>
      <c r="J263" s="224"/>
    </row>
    <row r="264" spans="2:10">
      <c r="D264" s="302" t="s">
        <v>910</v>
      </c>
      <c r="E264" s="25"/>
      <c r="F264" s="25"/>
      <c r="G264" s="25"/>
      <c r="H264" s="25"/>
      <c r="I264" s="25"/>
      <c r="J264" s="25"/>
    </row>
    <row r="265" spans="2:10" ht="25.5">
      <c r="B265" s="114" t="s">
        <v>909</v>
      </c>
      <c r="C265" s="116" t="s">
        <v>908</v>
      </c>
      <c r="D265" s="26" t="s">
        <v>955</v>
      </c>
      <c r="E265" s="26" t="s">
        <v>954</v>
      </c>
      <c r="F265" s="26" t="s">
        <v>10</v>
      </c>
      <c r="G265" s="26" t="s">
        <v>905</v>
      </c>
      <c r="H265" s="26" t="s">
        <v>13</v>
      </c>
      <c r="I265" s="26" t="s">
        <v>9</v>
      </c>
      <c r="J265" s="301" t="s">
        <v>564</v>
      </c>
    </row>
    <row r="266" spans="2:10">
      <c r="B266" s="246"/>
      <c r="C266" s="300" t="s">
        <v>983</v>
      </c>
      <c r="D266" s="299"/>
      <c r="E266" s="299"/>
      <c r="F266" s="299"/>
      <c r="G266" s="299"/>
      <c r="H266" s="299"/>
      <c r="I266" s="299"/>
      <c r="J266" s="298"/>
    </row>
    <row r="267" spans="2:10">
      <c r="B267" s="246" t="s">
        <v>740</v>
      </c>
      <c r="C267" s="291" t="s">
        <v>901</v>
      </c>
      <c r="D267" s="94">
        <v>37.340002666143043</v>
      </c>
      <c r="E267" s="94">
        <v>58.601802887574983</v>
      </c>
      <c r="F267" s="94">
        <v>109.1967686809636</v>
      </c>
      <c r="G267" s="94">
        <v>23.740717893948233</v>
      </c>
      <c r="H267" s="94">
        <v>0.98356464284526024</v>
      </c>
      <c r="I267" s="94">
        <v>5.2596318970820386</v>
      </c>
      <c r="J267" s="73">
        <v>235.1224886685572</v>
      </c>
    </row>
    <row r="268" spans="2:10">
      <c r="B268" s="246" t="s">
        <v>551</v>
      </c>
      <c r="C268" s="320" t="s">
        <v>982</v>
      </c>
      <c r="D268" s="94"/>
      <c r="E268" s="94"/>
      <c r="F268" s="94"/>
      <c r="G268" s="94"/>
      <c r="H268" s="94"/>
      <c r="I268" s="94"/>
      <c r="J268" s="73"/>
    </row>
    <row r="269" spans="2:10">
      <c r="B269" s="246" t="s">
        <v>741</v>
      </c>
      <c r="C269" s="291" t="s">
        <v>981</v>
      </c>
      <c r="D269" s="290">
        <v>1.0507524937871906</v>
      </c>
      <c r="E269" s="290">
        <v>1.0125469140381227</v>
      </c>
      <c r="F269" s="290">
        <v>1.0507524937871904</v>
      </c>
      <c r="G269" s="290">
        <v>1.0379229277188049</v>
      </c>
      <c r="H269" s="290">
        <v>1</v>
      </c>
      <c r="I269" s="290">
        <v>1.0507524937871906</v>
      </c>
      <c r="J269" s="292">
        <v>1.039722424585801</v>
      </c>
    </row>
    <row r="270" spans="2:10">
      <c r="B270" s="246" t="s">
        <v>980</v>
      </c>
      <c r="C270" s="291" t="s">
        <v>979</v>
      </c>
      <c r="D270" s="290">
        <v>0.99787513226961444</v>
      </c>
      <c r="E270" s="290">
        <v>1.014532660363324</v>
      </c>
      <c r="F270" s="290">
        <v>0.99960990764895385</v>
      </c>
      <c r="G270" s="290">
        <v>1.0636767426669744</v>
      </c>
      <c r="H270" s="290">
        <v>1</v>
      </c>
      <c r="I270" s="290">
        <v>1.0200425591299487</v>
      </c>
      <c r="J270" s="289">
        <v>1.0098748423639663</v>
      </c>
    </row>
    <row r="271" spans="2:10">
      <c r="B271" s="246" t="s">
        <v>743</v>
      </c>
      <c r="C271" s="291" t="s">
        <v>978</v>
      </c>
      <c r="D271" s="290">
        <v>0.99999999999999978</v>
      </c>
      <c r="E271" s="290">
        <v>1</v>
      </c>
      <c r="F271" s="290">
        <v>1</v>
      </c>
      <c r="G271" s="290">
        <v>1</v>
      </c>
      <c r="H271" s="290">
        <v>1</v>
      </c>
      <c r="I271" s="290">
        <v>1</v>
      </c>
      <c r="J271" s="292">
        <v>1</v>
      </c>
    </row>
    <row r="272" spans="2:10">
      <c r="B272" s="246" t="s">
        <v>551</v>
      </c>
      <c r="C272" s="320" t="s">
        <v>977</v>
      </c>
      <c r="D272" s="290"/>
      <c r="E272" s="290"/>
      <c r="F272" s="290"/>
      <c r="G272" s="290"/>
      <c r="H272" s="290"/>
      <c r="I272" s="290"/>
      <c r="J272" s="289"/>
    </row>
    <row r="273" spans="2:10">
      <c r="B273" s="246" t="s">
        <v>796</v>
      </c>
      <c r="C273" s="291" t="s">
        <v>976</v>
      </c>
      <c r="D273" s="290">
        <v>1</v>
      </c>
      <c r="E273" s="290">
        <v>1</v>
      </c>
      <c r="F273" s="290">
        <v>1</v>
      </c>
      <c r="G273" s="290">
        <v>1</v>
      </c>
      <c r="H273" s="290">
        <v>1</v>
      </c>
      <c r="I273" s="290">
        <v>1</v>
      </c>
      <c r="J273" s="289">
        <v>1</v>
      </c>
    </row>
    <row r="274" spans="2:10">
      <c r="B274" s="246" t="s">
        <v>551</v>
      </c>
      <c r="C274" s="320" t="s">
        <v>975</v>
      </c>
      <c r="D274" s="290"/>
      <c r="E274" s="290"/>
      <c r="F274" s="290"/>
      <c r="G274" s="290"/>
      <c r="H274" s="290"/>
      <c r="I274" s="290"/>
      <c r="J274" s="289"/>
    </row>
    <row r="275" spans="2:10">
      <c r="B275" s="246" t="s">
        <v>766</v>
      </c>
      <c r="C275" s="291" t="s">
        <v>974</v>
      </c>
      <c r="D275" s="290">
        <v>1</v>
      </c>
      <c r="E275" s="290">
        <v>1</v>
      </c>
      <c r="F275" s="290">
        <v>1</v>
      </c>
      <c r="G275" s="290">
        <v>1</v>
      </c>
      <c r="H275" s="290">
        <v>1</v>
      </c>
      <c r="I275" s="290">
        <v>1</v>
      </c>
      <c r="J275" s="292">
        <v>1</v>
      </c>
    </row>
    <row r="276" spans="2:10">
      <c r="B276" s="246" t="s">
        <v>767</v>
      </c>
      <c r="C276" s="291" t="s">
        <v>940</v>
      </c>
      <c r="D276" s="290">
        <v>1</v>
      </c>
      <c r="E276" s="290">
        <v>1</v>
      </c>
      <c r="F276" s="290">
        <v>1</v>
      </c>
      <c r="G276" s="290">
        <v>1</v>
      </c>
      <c r="H276" s="290">
        <v>1</v>
      </c>
      <c r="I276" s="290">
        <v>1</v>
      </c>
      <c r="J276" s="292">
        <v>1</v>
      </c>
    </row>
    <row r="277" spans="2:10">
      <c r="B277" s="246" t="s">
        <v>783</v>
      </c>
      <c r="C277" s="291" t="s">
        <v>938</v>
      </c>
      <c r="D277" s="290">
        <v>1</v>
      </c>
      <c r="E277" s="290">
        <v>1</v>
      </c>
      <c r="F277" s="290">
        <v>1</v>
      </c>
      <c r="G277" s="290">
        <v>1</v>
      </c>
      <c r="H277" s="290">
        <v>1</v>
      </c>
      <c r="I277" s="290">
        <v>1</v>
      </c>
      <c r="J277" s="292">
        <v>1</v>
      </c>
    </row>
    <row r="278" spans="2:10">
      <c r="B278" s="246" t="s">
        <v>825</v>
      </c>
      <c r="C278" s="291" t="s">
        <v>17</v>
      </c>
      <c r="D278" s="290">
        <v>1</v>
      </c>
      <c r="E278" s="290">
        <v>1</v>
      </c>
      <c r="F278" s="290">
        <v>1</v>
      </c>
      <c r="G278" s="290">
        <v>0.98451148707526304</v>
      </c>
      <c r="H278" s="290">
        <v>1</v>
      </c>
      <c r="I278" s="290">
        <v>1</v>
      </c>
      <c r="J278" s="292">
        <v>0.99835563128730864</v>
      </c>
    </row>
    <row r="279" spans="2:10">
      <c r="B279" s="246" t="s">
        <v>551</v>
      </c>
      <c r="C279" s="320" t="s">
        <v>973</v>
      </c>
      <c r="D279" s="290"/>
      <c r="E279" s="290"/>
      <c r="F279" s="290"/>
      <c r="G279" s="290"/>
      <c r="H279" s="290"/>
      <c r="I279" s="290"/>
      <c r="J279" s="292"/>
    </row>
    <row r="280" spans="2:10">
      <c r="B280" s="246" t="s">
        <v>895</v>
      </c>
      <c r="C280" s="291" t="s">
        <v>935</v>
      </c>
      <c r="D280" s="290">
        <v>1</v>
      </c>
      <c r="E280" s="290">
        <v>0.99988633131499383</v>
      </c>
      <c r="F280" s="290">
        <v>1</v>
      </c>
      <c r="G280" s="290">
        <v>1</v>
      </c>
      <c r="H280" s="290">
        <v>1</v>
      </c>
      <c r="I280" s="290">
        <v>1</v>
      </c>
      <c r="J280" s="292">
        <v>0.99997223685929715</v>
      </c>
    </row>
    <row r="281" spans="2:10">
      <c r="B281" s="246" t="s">
        <v>893</v>
      </c>
      <c r="C281" s="291" t="s">
        <v>933</v>
      </c>
      <c r="D281" s="290">
        <v>1</v>
      </c>
      <c r="E281" s="290">
        <v>1</v>
      </c>
      <c r="F281" s="290">
        <v>1</v>
      </c>
      <c r="G281" s="290">
        <v>1</v>
      </c>
      <c r="H281" s="290">
        <v>1</v>
      </c>
      <c r="I281" s="290">
        <v>0.97974510506928181</v>
      </c>
      <c r="J281" s="292">
        <v>0.99953671128858923</v>
      </c>
    </row>
    <row r="282" spans="2:10">
      <c r="B282" s="246" t="s">
        <v>891</v>
      </c>
      <c r="C282" s="291" t="s">
        <v>931</v>
      </c>
      <c r="D282" s="290">
        <v>0.96320221452591293</v>
      </c>
      <c r="E282" s="290">
        <v>1</v>
      </c>
      <c r="F282" s="290">
        <v>1</v>
      </c>
      <c r="G282" s="290">
        <v>1</v>
      </c>
      <c r="H282" s="290">
        <v>1</v>
      </c>
      <c r="I282" s="290">
        <v>1</v>
      </c>
      <c r="J282" s="292">
        <v>0.9941518088544794</v>
      </c>
    </row>
    <row r="283" spans="2:10">
      <c r="B283" s="246" t="s">
        <v>889</v>
      </c>
      <c r="C283" s="291" t="s">
        <v>972</v>
      </c>
      <c r="D283" s="290">
        <v>1</v>
      </c>
      <c r="E283" s="290">
        <v>1</v>
      </c>
      <c r="F283" s="290">
        <v>1</v>
      </c>
      <c r="G283" s="290">
        <v>1</v>
      </c>
      <c r="H283" s="290">
        <v>1</v>
      </c>
      <c r="I283" s="290">
        <v>1.1837581396745702</v>
      </c>
      <c r="J283" s="292">
        <v>1.0041440974048041</v>
      </c>
    </row>
    <row r="284" spans="2:10">
      <c r="B284" s="246" t="s">
        <v>887</v>
      </c>
      <c r="C284" s="291" t="s">
        <v>971</v>
      </c>
      <c r="D284" s="290">
        <v>1</v>
      </c>
      <c r="E284" s="290">
        <v>1</v>
      </c>
      <c r="F284" s="290">
        <v>1</v>
      </c>
      <c r="G284" s="290">
        <v>1</v>
      </c>
      <c r="H284" s="290">
        <v>1</v>
      </c>
      <c r="I284" s="290">
        <v>1</v>
      </c>
      <c r="J284" s="292">
        <v>1</v>
      </c>
    </row>
    <row r="285" spans="2:10">
      <c r="B285" s="246" t="s">
        <v>886</v>
      </c>
      <c r="C285" s="291" t="s">
        <v>970</v>
      </c>
      <c r="D285" s="290">
        <v>1</v>
      </c>
      <c r="E285" s="290">
        <v>1.0005219435272121</v>
      </c>
      <c r="F285" s="290">
        <v>1.0211469592912072</v>
      </c>
      <c r="G285" s="290">
        <v>1</v>
      </c>
      <c r="H285" s="290">
        <v>1.0359650431872309</v>
      </c>
      <c r="I285" s="290">
        <v>1.0412743163755001</v>
      </c>
      <c r="J285" s="292">
        <v>1.0112314468298251</v>
      </c>
    </row>
    <row r="286" spans="2:10">
      <c r="B286" s="246" t="s">
        <v>884</v>
      </c>
      <c r="C286" s="291" t="s">
        <v>841</v>
      </c>
      <c r="D286" s="290">
        <v>1</v>
      </c>
      <c r="E286" s="290">
        <v>1</v>
      </c>
      <c r="F286" s="290">
        <v>1</v>
      </c>
      <c r="G286" s="290">
        <v>1</v>
      </c>
      <c r="H286" s="290">
        <v>1.0133975702230669</v>
      </c>
      <c r="I286" s="290">
        <v>1</v>
      </c>
      <c r="J286" s="292">
        <v>1.0000548938435194</v>
      </c>
    </row>
    <row r="287" spans="2:10">
      <c r="B287" s="288" t="s">
        <v>969</v>
      </c>
      <c r="C287" s="314" t="s">
        <v>968</v>
      </c>
      <c r="D287" s="83">
        <v>37.711034502229616</v>
      </c>
      <c r="E287" s="83">
        <v>60.223974553108697</v>
      </c>
      <c r="F287" s="83">
        <v>117.1194480213811</v>
      </c>
      <c r="G287" s="83">
        <v>25.804140879075089</v>
      </c>
      <c r="H287" s="83">
        <v>1.0325898889843619</v>
      </c>
      <c r="I287" s="83">
        <v>6.8079335660397113</v>
      </c>
      <c r="J287" s="286">
        <v>248.69912141081858</v>
      </c>
    </row>
    <row r="290" spans="2:10">
      <c r="B290" s="224" t="s">
        <v>916</v>
      </c>
      <c r="C290" s="224"/>
      <c r="D290" s="224"/>
      <c r="E290" s="224"/>
      <c r="F290" s="224"/>
      <c r="G290" s="224"/>
      <c r="H290" s="224"/>
      <c r="I290" s="224"/>
      <c r="J290" s="224"/>
    </row>
    <row r="291" spans="2:10">
      <c r="D291" s="302" t="s">
        <v>910</v>
      </c>
      <c r="E291" s="25"/>
      <c r="F291" s="25"/>
      <c r="G291" s="25"/>
      <c r="H291" s="25"/>
      <c r="I291" s="25"/>
      <c r="J291" s="25"/>
    </row>
    <row r="292" spans="2:10" ht="25.5">
      <c r="B292" s="114" t="s">
        <v>909</v>
      </c>
      <c r="C292" s="116" t="s">
        <v>908</v>
      </c>
      <c r="D292" s="26" t="s">
        <v>955</v>
      </c>
      <c r="E292" s="26" t="s">
        <v>954</v>
      </c>
      <c r="F292" s="26" t="s">
        <v>10</v>
      </c>
      <c r="G292" s="26" t="s">
        <v>905</v>
      </c>
      <c r="H292" s="26" t="s">
        <v>13</v>
      </c>
      <c r="I292" s="26" t="s">
        <v>9</v>
      </c>
      <c r="J292" s="301" t="s">
        <v>564</v>
      </c>
    </row>
    <row r="293" spans="2:10">
      <c r="B293" s="246"/>
      <c r="C293" s="300" t="s">
        <v>983</v>
      </c>
      <c r="D293" s="299"/>
      <c r="E293" s="299"/>
      <c r="F293" s="299"/>
      <c r="G293" s="299"/>
      <c r="H293" s="299"/>
      <c r="I293" s="299"/>
      <c r="J293" s="298"/>
    </row>
    <row r="294" spans="2:10">
      <c r="B294" s="246" t="s">
        <v>551</v>
      </c>
      <c r="C294" s="291" t="s">
        <v>987</v>
      </c>
      <c r="D294" s="296">
        <v>77042</v>
      </c>
      <c r="E294" s="296">
        <v>77042</v>
      </c>
      <c r="F294" s="296">
        <v>77042</v>
      </c>
      <c r="G294" s="296">
        <v>77042</v>
      </c>
      <c r="H294" s="296">
        <v>77042</v>
      </c>
      <c r="I294" s="296">
        <v>77042</v>
      </c>
      <c r="J294" s="295">
        <v>77042</v>
      </c>
    </row>
    <row r="295" spans="2:10">
      <c r="B295" s="246" t="s">
        <v>551</v>
      </c>
      <c r="C295" s="291" t="s">
        <v>960</v>
      </c>
      <c r="D295" s="94">
        <v>270.27772282034613</v>
      </c>
      <c r="E295" s="94">
        <v>43.063109746849335</v>
      </c>
      <c r="F295" s="94">
        <v>120.61941198576717</v>
      </c>
      <c r="G295" s="94">
        <v>75.083689015385204</v>
      </c>
      <c r="H295" s="94">
        <v>28.048624808111356</v>
      </c>
      <c r="I295" s="94">
        <v>9.0151128960340241</v>
      </c>
      <c r="J295" s="73">
        <v>546.10767127249323</v>
      </c>
    </row>
    <row r="296" spans="2:10">
      <c r="B296" s="246" t="s">
        <v>551</v>
      </c>
      <c r="C296" s="291" t="s">
        <v>986</v>
      </c>
      <c r="D296" s="296">
        <v>78894</v>
      </c>
      <c r="E296" s="296">
        <v>78894</v>
      </c>
      <c r="F296" s="296">
        <v>78894</v>
      </c>
      <c r="G296" s="296">
        <v>78894</v>
      </c>
      <c r="H296" s="296">
        <v>78894</v>
      </c>
      <c r="I296" s="296">
        <v>78894</v>
      </c>
      <c r="J296" s="295">
        <v>78894</v>
      </c>
    </row>
    <row r="297" spans="2:10">
      <c r="B297" s="246" t="s">
        <v>551</v>
      </c>
      <c r="C297" s="291" t="s">
        <v>901</v>
      </c>
      <c r="D297" s="94">
        <v>309.72580714642004</v>
      </c>
      <c r="E297" s="94">
        <v>42.868077799378021</v>
      </c>
      <c r="F297" s="94">
        <v>129.31955661757746</v>
      </c>
      <c r="G297" s="94">
        <v>73.715430732427293</v>
      </c>
      <c r="H297" s="94">
        <v>26.65239549253743</v>
      </c>
      <c r="I297" s="94">
        <v>11.97194487651092</v>
      </c>
      <c r="J297" s="73">
        <v>594.25321266485116</v>
      </c>
    </row>
    <row r="298" spans="2:10">
      <c r="B298" s="246" t="s">
        <v>740</v>
      </c>
      <c r="C298" s="291" t="s">
        <v>985</v>
      </c>
      <c r="D298" s="94">
        <v>290.23602087096486</v>
      </c>
      <c r="E298" s="94">
        <v>42.964435608332238</v>
      </c>
      <c r="F298" s="94">
        <v>125.02114866351985</v>
      </c>
      <c r="G298" s="94">
        <v>74.391434699667982</v>
      </c>
      <c r="H298" s="94">
        <v>27.342218874761205</v>
      </c>
      <c r="I298" s="94">
        <v>10.511087541194502</v>
      </c>
      <c r="J298" s="73">
        <v>570.46634625844058</v>
      </c>
    </row>
    <row r="299" spans="2:10">
      <c r="B299" s="246" t="s">
        <v>551</v>
      </c>
      <c r="C299" s="320" t="s">
        <v>982</v>
      </c>
      <c r="D299" s="94"/>
      <c r="E299" s="94"/>
      <c r="F299" s="94"/>
      <c r="G299" s="94"/>
      <c r="H299" s="94"/>
      <c r="I299" s="94"/>
      <c r="J299" s="73"/>
    </row>
    <row r="300" spans="2:10">
      <c r="B300" s="246" t="s">
        <v>741</v>
      </c>
      <c r="C300" s="291" t="s">
        <v>981</v>
      </c>
      <c r="D300" s="290">
        <v>1.0507524937871906</v>
      </c>
      <c r="E300" s="290">
        <v>1.0125469140381229</v>
      </c>
      <c r="F300" s="290">
        <v>1.0507524937871906</v>
      </c>
      <c r="G300" s="290">
        <v>1.0379229277188049</v>
      </c>
      <c r="H300" s="290">
        <v>1</v>
      </c>
      <c r="I300" s="290">
        <v>1.0507524937871906</v>
      </c>
      <c r="J300" s="292">
        <v>1.0437694757404541</v>
      </c>
    </row>
    <row r="301" spans="2:10">
      <c r="B301" s="246" t="s">
        <v>980</v>
      </c>
      <c r="C301" s="291" t="s">
        <v>979</v>
      </c>
      <c r="D301" s="290">
        <v>0.99787513226961466</v>
      </c>
      <c r="E301" s="290">
        <v>1.0145326603633238</v>
      </c>
      <c r="F301" s="290">
        <v>0.99960990764895374</v>
      </c>
      <c r="G301" s="290">
        <v>1.0636767426669742</v>
      </c>
      <c r="H301" s="290">
        <v>1</v>
      </c>
      <c r="I301" s="290">
        <v>1.0200425591299485</v>
      </c>
      <c r="J301" s="289">
        <v>1.0085164075836079</v>
      </c>
    </row>
    <row r="302" spans="2:10">
      <c r="B302" s="246" t="s">
        <v>743</v>
      </c>
      <c r="C302" s="291" t="s">
        <v>978</v>
      </c>
      <c r="D302" s="290">
        <v>1.0396347718490293</v>
      </c>
      <c r="E302" s="290">
        <v>1</v>
      </c>
      <c r="F302" s="290">
        <v>1</v>
      </c>
      <c r="G302" s="290">
        <v>1</v>
      </c>
      <c r="H302" s="290">
        <v>1</v>
      </c>
      <c r="I302" s="290">
        <v>1</v>
      </c>
      <c r="J302" s="292">
        <v>1.0200856880706495</v>
      </c>
    </row>
    <row r="303" spans="2:10">
      <c r="B303" s="246" t="s">
        <v>551</v>
      </c>
      <c r="C303" s="320" t="s">
        <v>977</v>
      </c>
      <c r="D303" s="290"/>
      <c r="E303" s="290"/>
      <c r="F303" s="290"/>
      <c r="G303" s="290"/>
      <c r="H303" s="290"/>
      <c r="I303" s="290"/>
      <c r="J303" s="289"/>
    </row>
    <row r="304" spans="2:10">
      <c r="B304" s="246" t="s">
        <v>796</v>
      </c>
      <c r="C304" s="291" t="s">
        <v>976</v>
      </c>
      <c r="D304" s="290">
        <v>1</v>
      </c>
      <c r="E304" s="290">
        <v>1</v>
      </c>
      <c r="F304" s="290">
        <v>1</v>
      </c>
      <c r="G304" s="290">
        <v>1</v>
      </c>
      <c r="H304" s="290">
        <v>1</v>
      </c>
      <c r="I304" s="290">
        <v>1</v>
      </c>
      <c r="J304" s="289">
        <v>1</v>
      </c>
    </row>
    <row r="305" spans="2:10">
      <c r="B305" s="246" t="s">
        <v>551</v>
      </c>
      <c r="C305" s="320" t="s">
        <v>975</v>
      </c>
      <c r="D305" s="290"/>
      <c r="E305" s="290"/>
      <c r="F305" s="290"/>
      <c r="G305" s="290"/>
      <c r="H305" s="290"/>
      <c r="I305" s="290"/>
      <c r="J305" s="289"/>
    </row>
    <row r="306" spans="2:10">
      <c r="B306" s="246" t="s">
        <v>766</v>
      </c>
      <c r="C306" s="291" t="s">
        <v>974</v>
      </c>
      <c r="D306" s="290">
        <v>1</v>
      </c>
      <c r="E306" s="290">
        <v>1</v>
      </c>
      <c r="F306" s="290">
        <v>1.0009708905538683</v>
      </c>
      <c r="G306" s="290">
        <v>1</v>
      </c>
      <c r="H306" s="290">
        <v>1</v>
      </c>
      <c r="I306" s="290">
        <v>1</v>
      </c>
      <c r="J306" s="292">
        <v>1.0002081279939232</v>
      </c>
    </row>
    <row r="307" spans="2:10">
      <c r="B307" s="246" t="s">
        <v>767</v>
      </c>
      <c r="C307" s="291" t="s">
        <v>940</v>
      </c>
      <c r="D307" s="290">
        <v>1</v>
      </c>
      <c r="E307" s="290">
        <v>1</v>
      </c>
      <c r="F307" s="290">
        <v>1</v>
      </c>
      <c r="G307" s="290">
        <v>1</v>
      </c>
      <c r="H307" s="290">
        <v>1</v>
      </c>
      <c r="I307" s="290">
        <v>1</v>
      </c>
      <c r="J307" s="292">
        <v>1</v>
      </c>
    </row>
    <row r="308" spans="2:10">
      <c r="B308" s="246" t="s">
        <v>783</v>
      </c>
      <c r="C308" s="291" t="s">
        <v>938</v>
      </c>
      <c r="D308" s="290">
        <v>1</v>
      </c>
      <c r="E308" s="290">
        <v>1</v>
      </c>
      <c r="F308" s="290">
        <v>1</v>
      </c>
      <c r="G308" s="290">
        <v>1</v>
      </c>
      <c r="H308" s="290">
        <v>1</v>
      </c>
      <c r="I308" s="290">
        <v>1</v>
      </c>
      <c r="J308" s="292">
        <v>1</v>
      </c>
    </row>
    <row r="309" spans="2:10">
      <c r="B309" s="246" t="s">
        <v>825</v>
      </c>
      <c r="C309" s="291" t="s">
        <v>17</v>
      </c>
      <c r="D309" s="290">
        <v>1</v>
      </c>
      <c r="E309" s="290">
        <v>1</v>
      </c>
      <c r="F309" s="290">
        <v>1</v>
      </c>
      <c r="G309" s="290">
        <v>0.98451148707526304</v>
      </c>
      <c r="H309" s="290">
        <v>1</v>
      </c>
      <c r="I309" s="290">
        <v>1</v>
      </c>
      <c r="J309" s="292">
        <v>0.99792383051776734</v>
      </c>
    </row>
    <row r="310" spans="2:10">
      <c r="B310" s="246" t="s">
        <v>551</v>
      </c>
      <c r="C310" s="320" t="s">
        <v>973</v>
      </c>
      <c r="D310" s="290"/>
      <c r="E310" s="290"/>
      <c r="F310" s="290"/>
      <c r="G310" s="290"/>
      <c r="H310" s="290"/>
      <c r="I310" s="290"/>
      <c r="J310" s="292"/>
    </row>
    <row r="311" spans="2:10">
      <c r="B311" s="246" t="s">
        <v>895</v>
      </c>
      <c r="C311" s="291" t="s">
        <v>935</v>
      </c>
      <c r="D311" s="290">
        <v>1</v>
      </c>
      <c r="E311" s="290">
        <v>0.99566699385099078</v>
      </c>
      <c r="F311" s="290">
        <v>1</v>
      </c>
      <c r="G311" s="290">
        <v>1</v>
      </c>
      <c r="H311" s="290">
        <v>1</v>
      </c>
      <c r="I311" s="290">
        <v>1</v>
      </c>
      <c r="J311" s="292">
        <v>0.99968722100008089</v>
      </c>
    </row>
    <row r="312" spans="2:10">
      <c r="B312" s="246" t="s">
        <v>893</v>
      </c>
      <c r="C312" s="291" t="s">
        <v>933</v>
      </c>
      <c r="D312" s="290">
        <v>1</v>
      </c>
      <c r="E312" s="290">
        <v>1</v>
      </c>
      <c r="F312" s="290">
        <v>1</v>
      </c>
      <c r="G312" s="290">
        <v>1</v>
      </c>
      <c r="H312" s="290">
        <v>1</v>
      </c>
      <c r="I312" s="290">
        <v>0.99809465058244085</v>
      </c>
      <c r="J312" s="292">
        <v>0.99996488158967478</v>
      </c>
    </row>
    <row r="313" spans="2:10">
      <c r="B313" s="246" t="s">
        <v>891</v>
      </c>
      <c r="C313" s="291" t="s">
        <v>931</v>
      </c>
      <c r="D313" s="290">
        <v>0.9632022145259127</v>
      </c>
      <c r="E313" s="290">
        <v>1</v>
      </c>
      <c r="F313" s="290">
        <v>1</v>
      </c>
      <c r="G313" s="290">
        <v>1</v>
      </c>
      <c r="H313" s="290">
        <v>1</v>
      </c>
      <c r="I313" s="290">
        <v>1</v>
      </c>
      <c r="J313" s="292">
        <v>0.98095243278015809</v>
      </c>
    </row>
    <row r="314" spans="2:10">
      <c r="B314" s="246" t="s">
        <v>889</v>
      </c>
      <c r="C314" s="291" t="s">
        <v>972</v>
      </c>
      <c r="D314" s="290">
        <v>1</v>
      </c>
      <c r="E314" s="290">
        <v>1</v>
      </c>
      <c r="F314" s="290">
        <v>1</v>
      </c>
      <c r="G314" s="290">
        <v>1</v>
      </c>
      <c r="H314" s="290">
        <v>1</v>
      </c>
      <c r="I314" s="290">
        <v>1.0525722231556616</v>
      </c>
      <c r="J314" s="292">
        <v>1.0009859515891761</v>
      </c>
    </row>
    <row r="315" spans="2:10">
      <c r="B315" s="246" t="s">
        <v>887</v>
      </c>
      <c r="C315" s="291" t="s">
        <v>971</v>
      </c>
      <c r="D315" s="290">
        <v>1</v>
      </c>
      <c r="E315" s="290">
        <v>1</v>
      </c>
      <c r="F315" s="290">
        <v>1.0167277516818354</v>
      </c>
      <c r="G315" s="290">
        <v>1</v>
      </c>
      <c r="H315" s="290">
        <v>1</v>
      </c>
      <c r="I315" s="290">
        <v>1</v>
      </c>
      <c r="J315" s="292">
        <v>1.0036635881918083</v>
      </c>
    </row>
    <row r="316" spans="2:10">
      <c r="B316" s="246" t="s">
        <v>886</v>
      </c>
      <c r="C316" s="291" t="s">
        <v>970</v>
      </c>
      <c r="D316" s="290">
        <v>1</v>
      </c>
      <c r="E316" s="290">
        <v>1.0150030134520773</v>
      </c>
      <c r="F316" s="290">
        <v>1.0369954654193656</v>
      </c>
      <c r="G316" s="290">
        <v>1</v>
      </c>
      <c r="H316" s="290">
        <v>1.0471090365917102</v>
      </c>
      <c r="I316" s="290">
        <v>1.0474433087663282</v>
      </c>
      <c r="J316" s="292">
        <v>1.0123730413345005</v>
      </c>
    </row>
    <row r="317" spans="2:10">
      <c r="B317" s="246" t="s">
        <v>884</v>
      </c>
      <c r="C317" s="291" t="s">
        <v>841</v>
      </c>
      <c r="D317" s="290">
        <v>1</v>
      </c>
      <c r="E317" s="290">
        <v>1</v>
      </c>
      <c r="F317" s="290">
        <v>1</v>
      </c>
      <c r="G317" s="290">
        <v>1</v>
      </c>
      <c r="H317" s="290">
        <v>1.0014057632610396</v>
      </c>
      <c r="I317" s="290">
        <v>1</v>
      </c>
      <c r="J317" s="292">
        <v>1.0000659997476995</v>
      </c>
    </row>
    <row r="318" spans="2:10">
      <c r="B318" s="288" t="s">
        <v>969</v>
      </c>
      <c r="C318" s="314" t="s">
        <v>968</v>
      </c>
      <c r="D318" s="83">
        <v>304.73771690951963</v>
      </c>
      <c r="E318" s="83">
        <v>44.603787737992519</v>
      </c>
      <c r="F318" s="83">
        <v>138.58539026351525</v>
      </c>
      <c r="G318" s="83">
        <v>80.857161513050812</v>
      </c>
      <c r="H318" s="83">
        <v>28.67053186628381</v>
      </c>
      <c r="I318" s="83">
        <v>12.397112274141275</v>
      </c>
      <c r="J318" s="286">
        <v>609.85170056450329</v>
      </c>
    </row>
    <row r="320" spans="2:10">
      <c r="B320" s="224" t="s">
        <v>16</v>
      </c>
      <c r="C320" s="224"/>
      <c r="D320" s="224"/>
      <c r="E320" s="224"/>
      <c r="F320" s="224"/>
      <c r="G320" s="224"/>
      <c r="H320" s="224"/>
      <c r="I320" s="224"/>
      <c r="J320" s="224"/>
    </row>
    <row r="321" spans="2:10">
      <c r="B321" s="224" t="s">
        <v>1</v>
      </c>
      <c r="C321" s="224"/>
      <c r="D321" s="224"/>
      <c r="E321" s="224"/>
      <c r="F321" s="224"/>
      <c r="G321" s="224"/>
      <c r="H321" s="224"/>
      <c r="I321" s="224"/>
      <c r="J321" s="224"/>
    </row>
    <row r="322" spans="2:10">
      <c r="B322" s="224" t="s">
        <v>913</v>
      </c>
      <c r="C322" s="224"/>
      <c r="D322" s="224"/>
      <c r="E322" s="224"/>
      <c r="F322" s="224"/>
      <c r="G322" s="224"/>
      <c r="H322" s="224"/>
      <c r="I322" s="224"/>
      <c r="J322" s="224"/>
    </row>
    <row r="323" spans="2:10">
      <c r="B323" s="224" t="s">
        <v>984</v>
      </c>
      <c r="C323" s="224"/>
      <c r="D323" s="224"/>
      <c r="E323" s="224"/>
      <c r="F323" s="224"/>
      <c r="G323" s="224"/>
      <c r="H323" s="224"/>
      <c r="I323" s="224"/>
      <c r="J323" s="224"/>
    </row>
    <row r="324" spans="2:10">
      <c r="B324" t="s">
        <v>551</v>
      </c>
    </row>
    <row r="325" spans="2:10">
      <c r="B325" s="224" t="s">
        <v>915</v>
      </c>
      <c r="C325" s="224"/>
      <c r="D325" s="224"/>
      <c r="E325" s="224"/>
      <c r="F325" s="224"/>
      <c r="G325" s="224"/>
      <c r="H325" s="224"/>
      <c r="I325" s="224"/>
      <c r="J325" s="224"/>
    </row>
    <row r="326" spans="2:10">
      <c r="B326" s="49"/>
      <c r="C326" s="49"/>
      <c r="D326" s="249" t="s">
        <v>910</v>
      </c>
      <c r="E326" s="47"/>
      <c r="F326" s="47"/>
      <c r="G326" s="47"/>
      <c r="H326" s="47"/>
      <c r="I326" s="47"/>
      <c r="J326" s="47"/>
    </row>
    <row r="327" spans="2:10" ht="25.5">
      <c r="B327" s="114" t="s">
        <v>909</v>
      </c>
      <c r="C327" s="116" t="s">
        <v>908</v>
      </c>
      <c r="D327" s="45" t="s">
        <v>955</v>
      </c>
      <c r="E327" s="45" t="s">
        <v>954</v>
      </c>
      <c r="F327" s="45" t="s">
        <v>10</v>
      </c>
      <c r="G327" s="45" t="s">
        <v>905</v>
      </c>
      <c r="H327" s="45" t="s">
        <v>13</v>
      </c>
      <c r="I327" s="45" t="s">
        <v>9</v>
      </c>
      <c r="J327" s="321" t="s">
        <v>564</v>
      </c>
    </row>
    <row r="328" spans="2:10">
      <c r="B328" s="246"/>
      <c r="C328" s="300" t="s">
        <v>983</v>
      </c>
      <c r="D328" s="250"/>
      <c r="E328" s="250"/>
      <c r="F328" s="250"/>
      <c r="G328" s="250"/>
      <c r="H328" s="250"/>
      <c r="I328" s="250"/>
      <c r="J328" s="312"/>
    </row>
    <row r="329" spans="2:10">
      <c r="B329" s="246" t="s">
        <v>551</v>
      </c>
      <c r="C329" s="291" t="s">
        <v>987</v>
      </c>
      <c r="D329" s="296">
        <v>5467</v>
      </c>
      <c r="E329" s="296">
        <v>5467</v>
      </c>
      <c r="F329" s="296">
        <v>5467</v>
      </c>
      <c r="G329" s="296">
        <v>5467</v>
      </c>
      <c r="H329" s="296">
        <v>5467</v>
      </c>
      <c r="I329" s="296">
        <v>5467</v>
      </c>
      <c r="J329" s="295">
        <v>5467</v>
      </c>
    </row>
    <row r="330" spans="2:10">
      <c r="B330" s="246" t="s">
        <v>551</v>
      </c>
      <c r="C330" s="291" t="s">
        <v>960</v>
      </c>
      <c r="D330" s="94">
        <v>373.19067673316528</v>
      </c>
      <c r="E330" s="94">
        <v>63.611462336617748</v>
      </c>
      <c r="F330" s="94">
        <v>2954.9900540184926</v>
      </c>
      <c r="G330" s="94">
        <v>171.15725075929637</v>
      </c>
      <c r="H330" s="94">
        <v>31.987597113075108</v>
      </c>
      <c r="I330" s="94">
        <v>27.072434783295854</v>
      </c>
      <c r="J330" s="73">
        <v>3622.0094757439429</v>
      </c>
    </row>
    <row r="331" spans="2:10">
      <c r="B331" s="246" t="s">
        <v>551</v>
      </c>
      <c r="C331" s="291" t="s">
        <v>986</v>
      </c>
      <c r="D331" s="296">
        <v>7783</v>
      </c>
      <c r="E331" s="296">
        <v>7783</v>
      </c>
      <c r="F331" s="296">
        <v>7783</v>
      </c>
      <c r="G331" s="296">
        <v>7783</v>
      </c>
      <c r="H331" s="296">
        <v>7783</v>
      </c>
      <c r="I331" s="296">
        <v>7783</v>
      </c>
      <c r="J331" s="295">
        <v>7783</v>
      </c>
    </row>
    <row r="332" spans="2:10">
      <c r="B332" s="246" t="s">
        <v>551</v>
      </c>
      <c r="C332" s="291" t="s">
        <v>901</v>
      </c>
      <c r="D332" s="94">
        <v>525.92103265854689</v>
      </c>
      <c r="E332" s="94">
        <v>54.484928524712707</v>
      </c>
      <c r="F332" s="94">
        <v>2823.342339191659</v>
      </c>
      <c r="G332" s="94">
        <v>164.07127460877774</v>
      </c>
      <c r="H332" s="94">
        <v>31.17256530096537</v>
      </c>
      <c r="I332" s="94">
        <v>18.295536115465605</v>
      </c>
      <c r="J332" s="73">
        <v>3617.2876764001271</v>
      </c>
    </row>
    <row r="333" spans="2:10">
      <c r="B333" s="246" t="s">
        <v>740</v>
      </c>
      <c r="C333" s="291" t="s">
        <v>985</v>
      </c>
      <c r="D333" s="94">
        <v>462.90391146276875</v>
      </c>
      <c r="E333" s="94">
        <v>58.250570815254967</v>
      </c>
      <c r="F333" s="94">
        <v>2877.6606831130407</v>
      </c>
      <c r="G333" s="94">
        <v>166.99497510801442</v>
      </c>
      <c r="H333" s="94">
        <v>31.508850502233596</v>
      </c>
      <c r="I333" s="94">
        <v>21.916917626184699</v>
      </c>
      <c r="J333" s="73">
        <v>3619.2359086274973</v>
      </c>
    </row>
    <row r="334" spans="2:10">
      <c r="B334" s="246" t="s">
        <v>551</v>
      </c>
      <c r="C334" s="320" t="s">
        <v>982</v>
      </c>
      <c r="D334" s="94"/>
      <c r="E334" s="94"/>
      <c r="F334" s="94"/>
      <c r="G334" s="94"/>
      <c r="H334" s="94"/>
      <c r="I334" s="94"/>
      <c r="J334" s="73"/>
    </row>
    <row r="335" spans="2:10">
      <c r="B335" s="246" t="s">
        <v>741</v>
      </c>
      <c r="C335" s="291" t="s">
        <v>981</v>
      </c>
      <c r="D335" s="290">
        <v>1.0507524937871908</v>
      </c>
      <c r="E335" s="290">
        <v>1.0125469140381225</v>
      </c>
      <c r="F335" s="290">
        <v>1.0018784399236698</v>
      </c>
      <c r="G335" s="290">
        <v>1.0379229277188049</v>
      </c>
      <c r="H335" s="290">
        <v>1</v>
      </c>
      <c r="I335" s="290">
        <v>1.0507524937871906</v>
      </c>
      <c r="J335" s="307">
        <v>1.0102439252486715</v>
      </c>
    </row>
    <row r="336" spans="2:10">
      <c r="B336" s="246" t="s">
        <v>980</v>
      </c>
      <c r="C336" s="291" t="s">
        <v>979</v>
      </c>
      <c r="D336" s="290">
        <v>0.99787513226961455</v>
      </c>
      <c r="E336" s="290">
        <v>1.0145326603633242</v>
      </c>
      <c r="F336" s="290">
        <v>0.99998535129945265</v>
      </c>
      <c r="G336" s="290">
        <v>1.0636767426669738</v>
      </c>
      <c r="H336" s="290">
        <v>1</v>
      </c>
      <c r="I336" s="290">
        <v>1.0200425591299487</v>
      </c>
      <c r="J336" s="305">
        <v>1.003085053668153</v>
      </c>
    </row>
    <row r="337" spans="2:10">
      <c r="B337" s="246" t="s">
        <v>743</v>
      </c>
      <c r="C337" s="291" t="s">
        <v>978</v>
      </c>
      <c r="D337" s="290">
        <v>1.0096788985788734</v>
      </c>
      <c r="E337" s="290">
        <v>1</v>
      </c>
      <c r="F337" s="290">
        <v>1</v>
      </c>
      <c r="G337" s="290">
        <v>1</v>
      </c>
      <c r="H337" s="290">
        <v>1</v>
      </c>
      <c r="I337" s="290">
        <v>1</v>
      </c>
      <c r="J337" s="307">
        <v>1.0012808920192484</v>
      </c>
    </row>
    <row r="338" spans="2:10">
      <c r="B338" s="246" t="s">
        <v>551</v>
      </c>
      <c r="C338" s="320" t="s">
        <v>977</v>
      </c>
      <c r="D338" s="290"/>
      <c r="E338" s="290"/>
      <c r="F338" s="290"/>
      <c r="G338" s="290"/>
      <c r="H338" s="290"/>
      <c r="I338" s="290"/>
      <c r="J338" s="305"/>
    </row>
    <row r="339" spans="2:10">
      <c r="B339" s="246" t="s">
        <v>796</v>
      </c>
      <c r="C339" s="291" t="s">
        <v>976</v>
      </c>
      <c r="D339" s="290">
        <v>1</v>
      </c>
      <c r="E339" s="290">
        <v>1</v>
      </c>
      <c r="F339" s="290">
        <v>1</v>
      </c>
      <c r="G339" s="290">
        <v>1</v>
      </c>
      <c r="H339" s="290">
        <v>1</v>
      </c>
      <c r="I339" s="290">
        <v>1</v>
      </c>
      <c r="J339" s="305">
        <v>1</v>
      </c>
    </row>
    <row r="340" spans="2:10">
      <c r="B340" s="246" t="s">
        <v>551</v>
      </c>
      <c r="C340" s="320" t="s">
        <v>975</v>
      </c>
      <c r="D340" s="290"/>
      <c r="E340" s="290"/>
      <c r="F340" s="290"/>
      <c r="G340" s="290"/>
      <c r="H340" s="290"/>
      <c r="I340" s="290"/>
      <c r="J340" s="305"/>
    </row>
    <row r="341" spans="2:10">
      <c r="B341" s="246" t="s">
        <v>766</v>
      </c>
      <c r="C341" s="291" t="s">
        <v>974</v>
      </c>
      <c r="D341" s="290">
        <v>1</v>
      </c>
      <c r="E341" s="290">
        <v>1</v>
      </c>
      <c r="F341" s="290">
        <v>1</v>
      </c>
      <c r="G341" s="290">
        <v>1</v>
      </c>
      <c r="H341" s="290">
        <v>1</v>
      </c>
      <c r="I341" s="290">
        <v>1</v>
      </c>
      <c r="J341" s="307">
        <v>1</v>
      </c>
    </row>
    <row r="342" spans="2:10">
      <c r="B342" s="246" t="s">
        <v>767</v>
      </c>
      <c r="C342" s="291" t="s">
        <v>940</v>
      </c>
      <c r="D342" s="290">
        <v>1</v>
      </c>
      <c r="E342" s="290">
        <v>1</v>
      </c>
      <c r="F342" s="290">
        <v>1</v>
      </c>
      <c r="G342" s="290">
        <v>1</v>
      </c>
      <c r="H342" s="290">
        <v>1</v>
      </c>
      <c r="I342" s="290">
        <v>1</v>
      </c>
      <c r="J342" s="307">
        <v>1</v>
      </c>
    </row>
    <row r="343" spans="2:10">
      <c r="B343" s="246" t="s">
        <v>783</v>
      </c>
      <c r="C343" s="291" t="s">
        <v>938</v>
      </c>
      <c r="D343" s="290">
        <v>1</v>
      </c>
      <c r="E343" s="290">
        <v>1</v>
      </c>
      <c r="F343" s="290">
        <v>1</v>
      </c>
      <c r="G343" s="290">
        <v>1</v>
      </c>
      <c r="H343" s="290">
        <v>1</v>
      </c>
      <c r="I343" s="290">
        <v>1</v>
      </c>
      <c r="J343" s="307">
        <v>1</v>
      </c>
    </row>
    <row r="344" spans="2:10">
      <c r="B344" s="246" t="s">
        <v>825</v>
      </c>
      <c r="C344" s="291" t="s">
        <v>17</v>
      </c>
      <c r="D344" s="290">
        <v>1</v>
      </c>
      <c r="E344" s="290">
        <v>1</v>
      </c>
      <c r="F344" s="290">
        <v>1</v>
      </c>
      <c r="G344" s="290">
        <v>0.98451148707526315</v>
      </c>
      <c r="H344" s="290">
        <v>1</v>
      </c>
      <c r="I344" s="290">
        <v>1</v>
      </c>
      <c r="J344" s="307">
        <v>0.99922240928259776</v>
      </c>
    </row>
    <row r="345" spans="2:10">
      <c r="B345" s="246" t="s">
        <v>551</v>
      </c>
      <c r="C345" s="320" t="s">
        <v>973</v>
      </c>
      <c r="D345" s="290"/>
      <c r="E345" s="290"/>
      <c r="F345" s="290"/>
      <c r="G345" s="290"/>
      <c r="H345" s="290"/>
      <c r="I345" s="290"/>
      <c r="J345" s="307"/>
    </row>
    <row r="346" spans="2:10">
      <c r="B346" s="246" t="s">
        <v>895</v>
      </c>
      <c r="C346" s="291" t="s">
        <v>935</v>
      </c>
      <c r="D346" s="290">
        <v>1</v>
      </c>
      <c r="E346" s="290">
        <v>0.99297191542081442</v>
      </c>
      <c r="F346" s="290">
        <v>1</v>
      </c>
      <c r="G346" s="290">
        <v>1</v>
      </c>
      <c r="H346" s="290">
        <v>1</v>
      </c>
      <c r="I346" s="290">
        <v>1</v>
      </c>
      <c r="J346" s="307">
        <v>0.99988539083218275</v>
      </c>
    </row>
    <row r="347" spans="2:10">
      <c r="B347" s="246" t="s">
        <v>893</v>
      </c>
      <c r="C347" s="291" t="s">
        <v>933</v>
      </c>
      <c r="D347" s="290">
        <v>1</v>
      </c>
      <c r="E347" s="290">
        <v>1</v>
      </c>
      <c r="F347" s="290">
        <v>1</v>
      </c>
      <c r="G347" s="290">
        <v>1</v>
      </c>
      <c r="H347" s="290">
        <v>1</v>
      </c>
      <c r="I347" s="290">
        <v>0.95500915659780838</v>
      </c>
      <c r="J347" s="307">
        <v>0.99971194652705953</v>
      </c>
    </row>
    <row r="348" spans="2:10">
      <c r="B348" s="246" t="s">
        <v>891</v>
      </c>
      <c r="C348" s="291" t="s">
        <v>931</v>
      </c>
      <c r="D348" s="290">
        <v>0.96320221452591281</v>
      </c>
      <c r="E348" s="290">
        <v>1</v>
      </c>
      <c r="F348" s="290">
        <v>1</v>
      </c>
      <c r="G348" s="290">
        <v>1</v>
      </c>
      <c r="H348" s="290">
        <v>1</v>
      </c>
      <c r="I348" s="290">
        <v>1</v>
      </c>
      <c r="J348" s="307">
        <v>0.9950835871489262</v>
      </c>
    </row>
    <row r="349" spans="2:10">
      <c r="B349" s="246" t="s">
        <v>889</v>
      </c>
      <c r="C349" s="291" t="s">
        <v>972</v>
      </c>
      <c r="D349" s="290">
        <v>1</v>
      </c>
      <c r="E349" s="290">
        <v>1</v>
      </c>
      <c r="F349" s="290">
        <v>1</v>
      </c>
      <c r="G349" s="290">
        <v>1</v>
      </c>
      <c r="H349" s="290">
        <v>1</v>
      </c>
      <c r="I349" s="290">
        <v>1.214646692400684</v>
      </c>
      <c r="J349" s="307">
        <v>1.0013193082321439</v>
      </c>
    </row>
    <row r="350" spans="2:10">
      <c r="B350" s="246" t="s">
        <v>887</v>
      </c>
      <c r="C350" s="291" t="s">
        <v>971</v>
      </c>
      <c r="D350" s="290">
        <v>1</v>
      </c>
      <c r="E350" s="290">
        <v>1</v>
      </c>
      <c r="F350" s="290">
        <v>1.0007410791039253</v>
      </c>
      <c r="G350" s="290">
        <v>1</v>
      </c>
      <c r="H350" s="290">
        <v>1</v>
      </c>
      <c r="I350" s="290">
        <v>1</v>
      </c>
      <c r="J350" s="307">
        <v>1.0005845969811797</v>
      </c>
    </row>
    <row r="351" spans="2:10">
      <c r="B351" s="246" t="s">
        <v>886</v>
      </c>
      <c r="C351" s="291" t="s">
        <v>970</v>
      </c>
      <c r="D351" s="290">
        <v>1</v>
      </c>
      <c r="E351" s="290">
        <v>1.0014492508391606</v>
      </c>
      <c r="F351" s="290">
        <v>1.0504026194959517</v>
      </c>
      <c r="G351" s="290">
        <v>1</v>
      </c>
      <c r="H351" s="290">
        <v>1.0483767261441597</v>
      </c>
      <c r="I351" s="290">
        <v>1.0390451429297698</v>
      </c>
      <c r="J351" s="307">
        <v>1.0404974261283941</v>
      </c>
    </row>
    <row r="352" spans="2:10">
      <c r="B352" s="246" t="s">
        <v>884</v>
      </c>
      <c r="C352" s="291" t="s">
        <v>841</v>
      </c>
      <c r="D352" s="290">
        <v>1</v>
      </c>
      <c r="E352" s="290">
        <v>1</v>
      </c>
      <c r="F352" s="290">
        <v>1</v>
      </c>
      <c r="G352" s="290">
        <v>1</v>
      </c>
      <c r="H352" s="290">
        <v>1.0009080588702295</v>
      </c>
      <c r="I352" s="290">
        <v>1</v>
      </c>
      <c r="J352" s="307">
        <v>1.0000078833872585</v>
      </c>
    </row>
    <row r="353" spans="2:10">
      <c r="B353" s="288" t="s">
        <v>969</v>
      </c>
      <c r="C353" s="314" t="s">
        <v>968</v>
      </c>
      <c r="D353" s="83">
        <v>472.02851197872275</v>
      </c>
      <c r="E353" s="83">
        <v>59.504153848574404</v>
      </c>
      <c r="F353" s="83">
        <v>3030.5801589127432</v>
      </c>
      <c r="G353" s="83">
        <v>181.50933274361066</v>
      </c>
      <c r="H353" s="83">
        <v>33.063141574911242</v>
      </c>
      <c r="I353" s="83">
        <v>28.313275900355794</v>
      </c>
      <c r="J353" s="304">
        <v>3804.9985749589177</v>
      </c>
    </row>
    <row r="354" spans="2:10">
      <c r="B354" s="49"/>
      <c r="C354" s="49"/>
      <c r="D354" s="49"/>
      <c r="E354" s="49"/>
      <c r="F354" s="49"/>
      <c r="G354" s="49"/>
      <c r="H354" s="49"/>
      <c r="I354" s="49"/>
      <c r="J354" s="49"/>
    </row>
    <row r="356" spans="2:10">
      <c r="B356" s="224" t="s">
        <v>914</v>
      </c>
      <c r="C356" s="224"/>
      <c r="D356" s="224"/>
      <c r="E356" s="224"/>
      <c r="F356" s="224"/>
      <c r="G356" s="224"/>
      <c r="H356" s="224"/>
      <c r="I356" s="224"/>
      <c r="J356" s="224"/>
    </row>
    <row r="357" spans="2:10">
      <c r="D357" s="302" t="s">
        <v>910</v>
      </c>
      <c r="E357" s="25"/>
      <c r="F357" s="25"/>
      <c r="G357" s="25"/>
      <c r="H357" s="25"/>
      <c r="I357" s="25"/>
      <c r="J357" s="25"/>
    </row>
    <row r="358" spans="2:10" ht="25.5">
      <c r="B358" s="114" t="s">
        <v>909</v>
      </c>
      <c r="C358" s="116" t="s">
        <v>908</v>
      </c>
      <c r="D358" s="26" t="s">
        <v>955</v>
      </c>
      <c r="E358" s="26" t="s">
        <v>954</v>
      </c>
      <c r="F358" s="26" t="s">
        <v>10</v>
      </c>
      <c r="G358" s="26" t="s">
        <v>905</v>
      </c>
      <c r="H358" s="26" t="s">
        <v>13</v>
      </c>
      <c r="I358" s="26" t="s">
        <v>9</v>
      </c>
      <c r="J358" s="301" t="s">
        <v>564</v>
      </c>
    </row>
    <row r="359" spans="2:10">
      <c r="B359" s="246"/>
      <c r="C359" s="300" t="s">
        <v>983</v>
      </c>
      <c r="D359" s="299"/>
      <c r="E359" s="299"/>
      <c r="F359" s="299"/>
      <c r="G359" s="299"/>
      <c r="H359" s="299"/>
      <c r="I359" s="299"/>
      <c r="J359" s="298"/>
    </row>
    <row r="360" spans="2:10">
      <c r="B360" s="246" t="s">
        <v>740</v>
      </c>
      <c r="C360" s="291" t="s">
        <v>901</v>
      </c>
      <c r="D360" s="94">
        <v>19.53467731459148</v>
      </c>
      <c r="E360" s="94">
        <v>36.030353164952032</v>
      </c>
      <c r="F360" s="94">
        <v>62.067939369904259</v>
      </c>
      <c r="G360" s="94">
        <v>34.714872801758553</v>
      </c>
      <c r="H360" s="94">
        <v>25.419393773678589</v>
      </c>
      <c r="I360" s="94">
        <v>4.9248947660992188</v>
      </c>
      <c r="J360" s="73">
        <v>182.69213119098413</v>
      </c>
    </row>
    <row r="361" spans="2:10">
      <c r="B361" s="246" t="s">
        <v>551</v>
      </c>
      <c r="C361" s="320" t="s">
        <v>982</v>
      </c>
      <c r="D361" s="94"/>
      <c r="E361" s="94"/>
      <c r="F361" s="94"/>
      <c r="G361" s="94"/>
      <c r="H361" s="94"/>
      <c r="I361" s="94"/>
      <c r="J361" s="73"/>
    </row>
    <row r="362" spans="2:10">
      <c r="B362" s="246" t="s">
        <v>741</v>
      </c>
      <c r="C362" s="291" t="s">
        <v>981</v>
      </c>
      <c r="D362" s="290">
        <v>1.0507524937871906</v>
      </c>
      <c r="E362" s="290">
        <v>1.0125469140381227</v>
      </c>
      <c r="F362" s="290">
        <v>1.0507524937871906</v>
      </c>
      <c r="G362" s="290">
        <v>1.0379229277188051</v>
      </c>
      <c r="H362" s="290">
        <v>1</v>
      </c>
      <c r="I362" s="290">
        <v>1.0507524937871908</v>
      </c>
      <c r="J362" s="292">
        <v>1.0337181809808231</v>
      </c>
    </row>
    <row r="363" spans="2:10">
      <c r="B363" s="246" t="s">
        <v>980</v>
      </c>
      <c r="C363" s="291" t="s">
        <v>979</v>
      </c>
      <c r="D363" s="290">
        <v>0.99787513226961455</v>
      </c>
      <c r="E363" s="290">
        <v>1.0145326603633238</v>
      </c>
      <c r="F363" s="290">
        <v>0.99960990764895374</v>
      </c>
      <c r="G363" s="290">
        <v>1.063676742666974</v>
      </c>
      <c r="H363" s="290">
        <v>1</v>
      </c>
      <c r="I363" s="290">
        <v>1.0200425591299487</v>
      </c>
      <c r="J363" s="289">
        <v>1.0151399221712394</v>
      </c>
    </row>
    <row r="364" spans="2:10">
      <c r="B364" s="246" t="s">
        <v>743</v>
      </c>
      <c r="C364" s="291" t="s">
        <v>978</v>
      </c>
      <c r="D364" s="290">
        <v>1.0107513206312539</v>
      </c>
      <c r="E364" s="290">
        <v>1</v>
      </c>
      <c r="F364" s="290">
        <v>1</v>
      </c>
      <c r="G364" s="290">
        <v>1</v>
      </c>
      <c r="H364" s="290">
        <v>1</v>
      </c>
      <c r="I364" s="290">
        <v>1</v>
      </c>
      <c r="J364" s="292">
        <v>1.0011486739720921</v>
      </c>
    </row>
    <row r="365" spans="2:10">
      <c r="B365" s="246" t="s">
        <v>551</v>
      </c>
      <c r="C365" s="320" t="s">
        <v>977</v>
      </c>
      <c r="D365" s="290"/>
      <c r="E365" s="290"/>
      <c r="F365" s="290"/>
      <c r="G365" s="290"/>
      <c r="H365" s="290"/>
      <c r="I365" s="290"/>
      <c r="J365" s="289"/>
    </row>
    <row r="366" spans="2:10">
      <c r="B366" s="246" t="s">
        <v>796</v>
      </c>
      <c r="C366" s="291" t="s">
        <v>976</v>
      </c>
      <c r="D366" s="290">
        <v>0.96569756984296151</v>
      </c>
      <c r="E366" s="290">
        <v>0.96569756984296173</v>
      </c>
      <c r="F366" s="290">
        <v>0.96569756984296151</v>
      </c>
      <c r="G366" s="290">
        <v>0.96569756984296173</v>
      </c>
      <c r="H366" s="290">
        <v>0.96569756984296151</v>
      </c>
      <c r="I366" s="290">
        <v>0.96569756984296173</v>
      </c>
      <c r="J366" s="289">
        <v>0.96569756984296162</v>
      </c>
    </row>
    <row r="367" spans="2:10">
      <c r="B367" s="246" t="s">
        <v>551</v>
      </c>
      <c r="C367" s="320" t="s">
        <v>975</v>
      </c>
      <c r="D367" s="290"/>
      <c r="E367" s="290"/>
      <c r="F367" s="290"/>
      <c r="G367" s="290"/>
      <c r="H367" s="290"/>
      <c r="I367" s="290"/>
      <c r="J367" s="289"/>
    </row>
    <row r="368" spans="2:10">
      <c r="B368" s="246" t="s">
        <v>766</v>
      </c>
      <c r="C368" s="291" t="s">
        <v>974</v>
      </c>
      <c r="D368" s="290">
        <v>1</v>
      </c>
      <c r="E368" s="290">
        <v>1</v>
      </c>
      <c r="F368" s="290">
        <v>1.0001922050440268</v>
      </c>
      <c r="G368" s="290">
        <v>1</v>
      </c>
      <c r="H368" s="290">
        <v>1</v>
      </c>
      <c r="I368" s="290">
        <v>1</v>
      </c>
      <c r="J368" s="292">
        <v>1.000065285481051</v>
      </c>
    </row>
    <row r="369" spans="2:10">
      <c r="B369" s="246" t="s">
        <v>767</v>
      </c>
      <c r="C369" s="291" t="s">
        <v>940</v>
      </c>
      <c r="D369" s="290">
        <v>1</v>
      </c>
      <c r="E369" s="290">
        <v>1</v>
      </c>
      <c r="F369" s="290">
        <v>1</v>
      </c>
      <c r="G369" s="290">
        <v>1</v>
      </c>
      <c r="H369" s="290">
        <v>1</v>
      </c>
      <c r="I369" s="290">
        <v>1</v>
      </c>
      <c r="J369" s="292">
        <v>1</v>
      </c>
    </row>
    <row r="370" spans="2:10">
      <c r="B370" s="246" t="s">
        <v>783</v>
      </c>
      <c r="C370" s="291" t="s">
        <v>938</v>
      </c>
      <c r="D370" s="290">
        <v>1</v>
      </c>
      <c r="E370" s="290">
        <v>1</v>
      </c>
      <c r="F370" s="290">
        <v>1</v>
      </c>
      <c r="G370" s="290">
        <v>1</v>
      </c>
      <c r="H370" s="290">
        <v>1</v>
      </c>
      <c r="I370" s="290">
        <v>1</v>
      </c>
      <c r="J370" s="292">
        <v>1</v>
      </c>
    </row>
    <row r="371" spans="2:10">
      <c r="B371" s="246" t="s">
        <v>825</v>
      </c>
      <c r="C371" s="291" t="s">
        <v>17</v>
      </c>
      <c r="D371" s="290">
        <v>1</v>
      </c>
      <c r="E371" s="290">
        <v>1</v>
      </c>
      <c r="F371" s="290">
        <v>1</v>
      </c>
      <c r="G371" s="290">
        <v>0.98451148707526304</v>
      </c>
      <c r="H371" s="290">
        <v>1</v>
      </c>
      <c r="I371" s="290">
        <v>1</v>
      </c>
      <c r="J371" s="292">
        <v>0.99690738942241197</v>
      </c>
    </row>
    <row r="372" spans="2:10">
      <c r="B372" s="246" t="s">
        <v>551</v>
      </c>
      <c r="C372" s="320" t="s">
        <v>973</v>
      </c>
      <c r="D372" s="290"/>
      <c r="E372" s="290"/>
      <c r="F372" s="290"/>
      <c r="G372" s="290"/>
      <c r="H372" s="290"/>
      <c r="I372" s="290"/>
      <c r="J372" s="292"/>
    </row>
    <row r="373" spans="2:10">
      <c r="B373" s="246" t="s">
        <v>895</v>
      </c>
      <c r="C373" s="291" t="s">
        <v>935</v>
      </c>
      <c r="D373" s="290">
        <v>1</v>
      </c>
      <c r="E373" s="290">
        <v>0.98920997572092373</v>
      </c>
      <c r="F373" s="290">
        <v>1</v>
      </c>
      <c r="G373" s="290">
        <v>1</v>
      </c>
      <c r="H373" s="290">
        <v>1</v>
      </c>
      <c r="I373" s="290">
        <v>1</v>
      </c>
      <c r="J373" s="292">
        <v>0.99791290373982688</v>
      </c>
    </row>
    <row r="374" spans="2:10">
      <c r="B374" s="246" t="s">
        <v>893</v>
      </c>
      <c r="C374" s="291" t="s">
        <v>933</v>
      </c>
      <c r="D374" s="290">
        <v>1</v>
      </c>
      <c r="E374" s="290">
        <v>1</v>
      </c>
      <c r="F374" s="290">
        <v>1</v>
      </c>
      <c r="G374" s="290">
        <v>1</v>
      </c>
      <c r="H374" s="290">
        <v>1</v>
      </c>
      <c r="I374" s="290">
        <v>0.987137400636798</v>
      </c>
      <c r="J374" s="292">
        <v>0.99964443243893564</v>
      </c>
    </row>
    <row r="375" spans="2:10">
      <c r="B375" s="246" t="s">
        <v>891</v>
      </c>
      <c r="C375" s="291" t="s">
        <v>931</v>
      </c>
      <c r="D375" s="290">
        <v>0.96320221452591304</v>
      </c>
      <c r="E375" s="290">
        <v>1</v>
      </c>
      <c r="F375" s="290">
        <v>1</v>
      </c>
      <c r="G375" s="290">
        <v>1</v>
      </c>
      <c r="H375" s="290">
        <v>1</v>
      </c>
      <c r="I375" s="290">
        <v>1</v>
      </c>
      <c r="J375" s="292">
        <v>0.99600900637951217</v>
      </c>
    </row>
    <row r="376" spans="2:10">
      <c r="B376" s="246" t="s">
        <v>889</v>
      </c>
      <c r="C376" s="291" t="s">
        <v>972</v>
      </c>
      <c r="D376" s="290">
        <v>1</v>
      </c>
      <c r="E376" s="290">
        <v>1</v>
      </c>
      <c r="F376" s="290">
        <v>1</v>
      </c>
      <c r="G376" s="290">
        <v>1</v>
      </c>
      <c r="H376" s="290">
        <v>1</v>
      </c>
      <c r="I376" s="290">
        <v>1.0935638465002713</v>
      </c>
      <c r="J376" s="292">
        <v>1.0025643083562472</v>
      </c>
    </row>
    <row r="377" spans="2:10">
      <c r="B377" s="246" t="s">
        <v>887</v>
      </c>
      <c r="C377" s="291" t="s">
        <v>971</v>
      </c>
      <c r="D377" s="290">
        <v>1</v>
      </c>
      <c r="E377" s="290">
        <v>1</v>
      </c>
      <c r="F377" s="290">
        <v>1.034320231093995</v>
      </c>
      <c r="G377" s="290">
        <v>1</v>
      </c>
      <c r="H377" s="290">
        <v>1</v>
      </c>
      <c r="I377" s="290">
        <v>1</v>
      </c>
      <c r="J377" s="292">
        <v>1.0117405551956773</v>
      </c>
    </row>
    <row r="378" spans="2:10">
      <c r="B378" s="246" t="s">
        <v>886</v>
      </c>
      <c r="C378" s="291" t="s">
        <v>970</v>
      </c>
      <c r="D378" s="290">
        <v>1</v>
      </c>
      <c r="E378" s="290">
        <v>1.0076873720856709</v>
      </c>
      <c r="F378" s="290">
        <v>1.0270864512413773</v>
      </c>
      <c r="G378" s="290">
        <v>1</v>
      </c>
      <c r="H378" s="290">
        <v>1.0488306487486723</v>
      </c>
      <c r="I378" s="290">
        <v>1.0431262339223664</v>
      </c>
      <c r="J378" s="292">
        <v>1.0186429720062249</v>
      </c>
    </row>
    <row r="379" spans="2:10">
      <c r="B379" s="246" t="s">
        <v>884</v>
      </c>
      <c r="C379" s="291" t="s">
        <v>841</v>
      </c>
      <c r="D379" s="290">
        <v>1</v>
      </c>
      <c r="E379" s="290">
        <v>1</v>
      </c>
      <c r="F379" s="290">
        <v>1</v>
      </c>
      <c r="G379" s="290">
        <v>1</v>
      </c>
      <c r="H379" s="290">
        <v>1.0008366720476611</v>
      </c>
      <c r="I379" s="290">
        <v>1</v>
      </c>
      <c r="J379" s="292">
        <v>1.0001135510941745</v>
      </c>
    </row>
    <row r="380" spans="2:10">
      <c r="B380" s="288" t="s">
        <v>969</v>
      </c>
      <c r="C380" s="314" t="s">
        <v>968</v>
      </c>
      <c r="D380" s="83">
        <v>19.256874467294463</v>
      </c>
      <c r="E380" s="83">
        <v>35.629124287053962</v>
      </c>
      <c r="F380" s="83">
        <v>66.893655996194852</v>
      </c>
      <c r="G380" s="83">
        <v>36.43781056539801</v>
      </c>
      <c r="H380" s="83">
        <v>25.767655600579936</v>
      </c>
      <c r="I380" s="83">
        <v>5.7400468029423992</v>
      </c>
      <c r="J380" s="286">
        <v>189.72516771946363</v>
      </c>
    </row>
    <row r="382" spans="2:10">
      <c r="B382" s="224" t="s">
        <v>16</v>
      </c>
      <c r="C382" s="224"/>
      <c r="D382" s="224"/>
      <c r="E382" s="224"/>
      <c r="F382" s="224"/>
      <c r="G382" s="224"/>
      <c r="H382" s="224"/>
      <c r="I382" s="224"/>
      <c r="J382" s="224"/>
    </row>
    <row r="383" spans="2:10">
      <c r="B383" s="224" t="s">
        <v>1</v>
      </c>
      <c r="C383" s="224"/>
      <c r="D383" s="224"/>
      <c r="E383" s="224"/>
      <c r="F383" s="224"/>
      <c r="G383" s="224"/>
      <c r="H383" s="224"/>
      <c r="I383" s="224"/>
      <c r="J383" s="224"/>
    </row>
    <row r="384" spans="2:10">
      <c r="B384" s="224" t="s">
        <v>913</v>
      </c>
      <c r="C384" s="224"/>
      <c r="D384" s="224"/>
      <c r="E384" s="224"/>
      <c r="F384" s="224"/>
      <c r="G384" s="224"/>
      <c r="H384" s="224"/>
      <c r="I384" s="224"/>
      <c r="J384" s="224"/>
    </row>
    <row r="385" spans="2:10">
      <c r="B385" s="224" t="s">
        <v>984</v>
      </c>
      <c r="C385" s="224"/>
      <c r="D385" s="224"/>
      <c r="E385" s="224"/>
      <c r="F385" s="224"/>
      <c r="G385" s="224"/>
      <c r="H385" s="224"/>
      <c r="I385" s="224"/>
      <c r="J385" s="224"/>
    </row>
    <row r="386" spans="2:10">
      <c r="B386" t="s">
        <v>551</v>
      </c>
    </row>
    <row r="387" spans="2:10">
      <c r="B387" s="224" t="s">
        <v>911</v>
      </c>
      <c r="C387" s="224"/>
      <c r="D387" s="224"/>
      <c r="E387" s="224"/>
      <c r="F387" s="224"/>
      <c r="G387" s="224"/>
      <c r="H387" s="224"/>
      <c r="I387" s="224"/>
      <c r="J387" s="224"/>
    </row>
    <row r="388" spans="2:10">
      <c r="D388" s="302" t="s">
        <v>910</v>
      </c>
      <c r="E388" s="25"/>
      <c r="F388" s="25"/>
      <c r="G388" s="25"/>
      <c r="H388" s="25"/>
      <c r="I388" s="25"/>
      <c r="J388" s="25"/>
    </row>
    <row r="389" spans="2:10" ht="25.5">
      <c r="B389" s="114" t="s">
        <v>909</v>
      </c>
      <c r="C389" s="116" t="s">
        <v>908</v>
      </c>
      <c r="D389" s="26" t="s">
        <v>955</v>
      </c>
      <c r="E389" s="26" t="s">
        <v>954</v>
      </c>
      <c r="F389" s="26" t="s">
        <v>10</v>
      </c>
      <c r="G389" s="26" t="s">
        <v>905</v>
      </c>
      <c r="H389" s="26" t="s">
        <v>13</v>
      </c>
      <c r="I389" s="26" t="s">
        <v>9</v>
      </c>
      <c r="J389" s="301" t="s">
        <v>564</v>
      </c>
    </row>
    <row r="390" spans="2:10">
      <c r="B390" s="246"/>
      <c r="C390" s="300" t="s">
        <v>983</v>
      </c>
      <c r="D390" s="299"/>
      <c r="E390" s="299"/>
      <c r="F390" s="299"/>
      <c r="G390" s="299"/>
      <c r="H390" s="299"/>
      <c r="I390" s="299"/>
      <c r="J390" s="298"/>
    </row>
    <row r="391" spans="2:10">
      <c r="B391" s="246" t="s">
        <v>740</v>
      </c>
      <c r="C391" s="291" t="s">
        <v>901</v>
      </c>
      <c r="D391" s="94">
        <v>17.049800144163683</v>
      </c>
      <c r="E391" s="94">
        <v>27.51336268877365</v>
      </c>
      <c r="F391" s="94">
        <v>58.395415572708551</v>
      </c>
      <c r="G391" s="94">
        <v>43.424008806318227</v>
      </c>
      <c r="H391" s="94">
        <v>32.298333154430757</v>
      </c>
      <c r="I391" s="94">
        <v>5.5098588314213934</v>
      </c>
      <c r="J391" s="73">
        <v>184.19077919781625</v>
      </c>
    </row>
    <row r="392" spans="2:10">
      <c r="B392" s="246" t="s">
        <v>551</v>
      </c>
      <c r="C392" s="320" t="s">
        <v>982</v>
      </c>
      <c r="D392" s="94"/>
      <c r="E392" s="94"/>
      <c r="F392" s="94"/>
      <c r="G392" s="94"/>
      <c r="H392" s="94"/>
      <c r="I392" s="94"/>
      <c r="J392" s="73"/>
    </row>
    <row r="393" spans="2:10">
      <c r="B393" s="246" t="s">
        <v>741</v>
      </c>
      <c r="C393" s="291" t="s">
        <v>981</v>
      </c>
      <c r="D393" s="290">
        <v>1.0507524937871906</v>
      </c>
      <c r="E393" s="290">
        <v>1.0125469140381227</v>
      </c>
      <c r="F393" s="290">
        <v>1.0507524937871908</v>
      </c>
      <c r="G393" s="290">
        <v>1.0379229277188049</v>
      </c>
      <c r="H393" s="290">
        <v>1</v>
      </c>
      <c r="I393" s="290">
        <v>1.0507524937871904</v>
      </c>
      <c r="J393" s="292">
        <v>1.033121339126756</v>
      </c>
    </row>
    <row r="394" spans="2:10">
      <c r="B394" s="246" t="s">
        <v>980</v>
      </c>
      <c r="C394" s="291" t="s">
        <v>979</v>
      </c>
      <c r="D394" s="290">
        <v>0.99787513226961455</v>
      </c>
      <c r="E394" s="290">
        <v>1.0145326603633238</v>
      </c>
      <c r="F394" s="290">
        <v>0.99960990764895363</v>
      </c>
      <c r="G394" s="290">
        <v>1.0636767426669742</v>
      </c>
      <c r="H394" s="290">
        <v>1</v>
      </c>
      <c r="I394" s="290">
        <v>1.0200425591299487</v>
      </c>
      <c r="J394" s="289">
        <v>1.0174934452240993</v>
      </c>
    </row>
    <row r="395" spans="2:10">
      <c r="B395" s="246" t="s">
        <v>743</v>
      </c>
      <c r="C395" s="291" t="s">
        <v>978</v>
      </c>
      <c r="D395" s="290">
        <v>1.0112722500045588</v>
      </c>
      <c r="E395" s="290">
        <v>1</v>
      </c>
      <c r="F395" s="290">
        <v>1</v>
      </c>
      <c r="G395" s="290">
        <v>1</v>
      </c>
      <c r="H395" s="290">
        <v>1</v>
      </c>
      <c r="I395" s="290">
        <v>1</v>
      </c>
      <c r="J395" s="292">
        <v>1.0010407722326438</v>
      </c>
    </row>
    <row r="396" spans="2:10">
      <c r="B396" s="246" t="s">
        <v>551</v>
      </c>
      <c r="C396" s="320" t="s">
        <v>977</v>
      </c>
      <c r="D396" s="290"/>
      <c r="E396" s="290"/>
      <c r="F396" s="290"/>
      <c r="G396" s="290"/>
      <c r="H396" s="290"/>
      <c r="I396" s="290"/>
      <c r="J396" s="289"/>
    </row>
    <row r="397" spans="2:10">
      <c r="B397" s="246" t="s">
        <v>796</v>
      </c>
      <c r="C397" s="291" t="s">
        <v>976</v>
      </c>
      <c r="D397" s="290">
        <v>0.96569756984296151</v>
      </c>
      <c r="E397" s="290">
        <v>0.96569756984296162</v>
      </c>
      <c r="F397" s="290">
        <v>0.96569756984296151</v>
      </c>
      <c r="G397" s="290">
        <v>0.96569756984296173</v>
      </c>
      <c r="H397" s="290">
        <v>0.96569756984296151</v>
      </c>
      <c r="I397" s="290">
        <v>0.96569756984296151</v>
      </c>
      <c r="J397" s="289">
        <v>0.96569756984296162</v>
      </c>
    </row>
    <row r="398" spans="2:10">
      <c r="B398" s="246" t="s">
        <v>551</v>
      </c>
      <c r="C398" s="320" t="s">
        <v>975</v>
      </c>
      <c r="D398" s="290"/>
      <c r="E398" s="290"/>
      <c r="F398" s="290"/>
      <c r="G398" s="290"/>
      <c r="H398" s="290"/>
      <c r="I398" s="290"/>
      <c r="J398" s="289"/>
    </row>
    <row r="399" spans="2:10">
      <c r="B399" s="246" t="s">
        <v>766</v>
      </c>
      <c r="C399" s="291" t="s">
        <v>974</v>
      </c>
      <c r="D399" s="290">
        <v>1</v>
      </c>
      <c r="E399" s="290">
        <v>1</v>
      </c>
      <c r="F399" s="290">
        <v>1.0001194437413741</v>
      </c>
      <c r="G399" s="290">
        <v>1</v>
      </c>
      <c r="H399" s="290">
        <v>1</v>
      </c>
      <c r="I399" s="290">
        <v>1</v>
      </c>
      <c r="J399" s="292">
        <v>1.0000377981487216</v>
      </c>
    </row>
    <row r="400" spans="2:10">
      <c r="B400" s="246" t="s">
        <v>767</v>
      </c>
      <c r="C400" s="291" t="s">
        <v>940</v>
      </c>
      <c r="D400" s="290">
        <v>1</v>
      </c>
      <c r="E400" s="290">
        <v>1</v>
      </c>
      <c r="F400" s="290">
        <v>1</v>
      </c>
      <c r="G400" s="290">
        <v>1</v>
      </c>
      <c r="H400" s="290">
        <v>1</v>
      </c>
      <c r="I400" s="290">
        <v>1</v>
      </c>
      <c r="J400" s="292">
        <v>1</v>
      </c>
    </row>
    <row r="401" spans="2:10">
      <c r="B401" s="246" t="s">
        <v>783</v>
      </c>
      <c r="C401" s="291" t="s">
        <v>938</v>
      </c>
      <c r="D401" s="290">
        <v>1</v>
      </c>
      <c r="E401" s="290">
        <v>1</v>
      </c>
      <c r="F401" s="290">
        <v>1</v>
      </c>
      <c r="G401" s="290">
        <v>1</v>
      </c>
      <c r="H401" s="290">
        <v>1</v>
      </c>
      <c r="I401" s="290">
        <v>1</v>
      </c>
      <c r="J401" s="292">
        <v>1</v>
      </c>
    </row>
    <row r="402" spans="2:10">
      <c r="B402" s="246" t="s">
        <v>825</v>
      </c>
      <c r="C402" s="291" t="s">
        <v>17</v>
      </c>
      <c r="D402" s="290">
        <v>1</v>
      </c>
      <c r="E402" s="290">
        <v>1</v>
      </c>
      <c r="F402" s="290">
        <v>1</v>
      </c>
      <c r="G402" s="290">
        <v>0.98451148707526304</v>
      </c>
      <c r="H402" s="290">
        <v>1</v>
      </c>
      <c r="I402" s="290">
        <v>1</v>
      </c>
      <c r="J402" s="292">
        <v>0.99616914788808397</v>
      </c>
    </row>
    <row r="403" spans="2:10">
      <c r="B403" s="246" t="s">
        <v>551</v>
      </c>
      <c r="C403" s="320" t="s">
        <v>973</v>
      </c>
      <c r="D403" s="290"/>
      <c r="E403" s="290"/>
      <c r="F403" s="290"/>
      <c r="G403" s="290"/>
      <c r="H403" s="290"/>
      <c r="I403" s="290"/>
      <c r="J403" s="292"/>
    </row>
    <row r="404" spans="2:10">
      <c r="B404" s="246" t="s">
        <v>895</v>
      </c>
      <c r="C404" s="291" t="s">
        <v>935</v>
      </c>
      <c r="D404" s="290">
        <v>1</v>
      </c>
      <c r="E404" s="290">
        <v>0.99358100354411516</v>
      </c>
      <c r="F404" s="290">
        <v>1</v>
      </c>
      <c r="G404" s="290">
        <v>1</v>
      </c>
      <c r="H404" s="290">
        <v>1</v>
      </c>
      <c r="I404" s="290">
        <v>1</v>
      </c>
      <c r="J404" s="292">
        <v>0.99906040674630614</v>
      </c>
    </row>
    <row r="405" spans="2:10">
      <c r="B405" s="246" t="s">
        <v>893</v>
      </c>
      <c r="C405" s="291" t="s">
        <v>933</v>
      </c>
      <c r="D405" s="290">
        <v>1</v>
      </c>
      <c r="E405" s="290">
        <v>1</v>
      </c>
      <c r="F405" s="290">
        <v>1</v>
      </c>
      <c r="G405" s="290">
        <v>1</v>
      </c>
      <c r="H405" s="290">
        <v>1</v>
      </c>
      <c r="I405" s="290">
        <v>0.9904641754687562</v>
      </c>
      <c r="J405" s="292">
        <v>0.99970807345306945</v>
      </c>
    </row>
    <row r="406" spans="2:10">
      <c r="B406" s="246" t="s">
        <v>891</v>
      </c>
      <c r="C406" s="291" t="s">
        <v>931</v>
      </c>
      <c r="D406" s="290">
        <v>0.9632022145259127</v>
      </c>
      <c r="E406" s="290">
        <v>1</v>
      </c>
      <c r="F406" s="290">
        <v>1</v>
      </c>
      <c r="G406" s="290">
        <v>1</v>
      </c>
      <c r="H406" s="290">
        <v>1</v>
      </c>
      <c r="I406" s="290">
        <v>1</v>
      </c>
      <c r="J406" s="292">
        <v>0.99655040077597634</v>
      </c>
    </row>
    <row r="407" spans="2:10">
      <c r="B407" s="246" t="s">
        <v>889</v>
      </c>
      <c r="C407" s="291" t="s">
        <v>972</v>
      </c>
      <c r="D407" s="290">
        <v>1</v>
      </c>
      <c r="E407" s="290">
        <v>1</v>
      </c>
      <c r="F407" s="290">
        <v>1</v>
      </c>
      <c r="G407" s="290">
        <v>1</v>
      </c>
      <c r="H407" s="290">
        <v>1</v>
      </c>
      <c r="I407" s="290">
        <v>1.0595158056228171</v>
      </c>
      <c r="J407" s="292">
        <v>1.0018113983189001</v>
      </c>
    </row>
    <row r="408" spans="2:10">
      <c r="B408" s="246" t="s">
        <v>887</v>
      </c>
      <c r="C408" s="291" t="s">
        <v>971</v>
      </c>
      <c r="D408" s="290">
        <v>1</v>
      </c>
      <c r="E408" s="290">
        <v>1</v>
      </c>
      <c r="F408" s="290">
        <v>1.0357352722131277</v>
      </c>
      <c r="G408" s="290">
        <v>1</v>
      </c>
      <c r="H408" s="290">
        <v>1</v>
      </c>
      <c r="I408" s="290">
        <v>1</v>
      </c>
      <c r="J408" s="292">
        <v>1.0113856127851217</v>
      </c>
    </row>
    <row r="409" spans="2:10">
      <c r="B409" s="246" t="s">
        <v>886</v>
      </c>
      <c r="C409" s="291" t="s">
        <v>970</v>
      </c>
      <c r="D409" s="290">
        <v>1</v>
      </c>
      <c r="E409" s="290">
        <v>1.0059851975133878</v>
      </c>
      <c r="F409" s="290">
        <v>1.0256477526660381</v>
      </c>
      <c r="G409" s="290">
        <v>1</v>
      </c>
      <c r="H409" s="290">
        <v>1.0488128124478087</v>
      </c>
      <c r="I409" s="290">
        <v>1.0475290788010603</v>
      </c>
      <c r="J409" s="292">
        <v>1.0188406476873999</v>
      </c>
    </row>
    <row r="410" spans="2:10">
      <c r="B410" s="246" t="s">
        <v>884</v>
      </c>
      <c r="C410" s="291" t="s">
        <v>841</v>
      </c>
      <c r="D410" s="290">
        <v>1</v>
      </c>
      <c r="E410" s="290">
        <v>1</v>
      </c>
      <c r="F410" s="290">
        <v>1</v>
      </c>
      <c r="G410" s="290">
        <v>1</v>
      </c>
      <c r="H410" s="290">
        <v>1.0007075829486063</v>
      </c>
      <c r="I410" s="290">
        <v>1</v>
      </c>
      <c r="J410" s="292">
        <v>1.0001208175786565</v>
      </c>
    </row>
    <row r="411" spans="2:10">
      <c r="B411" s="288" t="s">
        <v>969</v>
      </c>
      <c r="C411" s="314" t="s">
        <v>968</v>
      </c>
      <c r="D411" s="83">
        <v>16.815997063866511</v>
      </c>
      <c r="E411" s="83">
        <v>27.281036627369783</v>
      </c>
      <c r="F411" s="83">
        <v>62.928842469868819</v>
      </c>
      <c r="G411" s="83">
        <v>45.579190680331251</v>
      </c>
      <c r="H411" s="83">
        <v>32.73606114869996</v>
      </c>
      <c r="I411" s="83">
        <v>6.2692073101262231</v>
      </c>
      <c r="J411" s="286">
        <v>191.61033530026256</v>
      </c>
    </row>
  </sheetData>
  <printOptions horizontalCentered="1"/>
  <pageMargins left="0.7" right="0.7" top="0.75" bottom="0.75" header="0.3" footer="0.3"/>
  <pageSetup scale="42" orientation="portrait" r:id="rId1"/>
  <headerFooter scaleWithDoc="0">
    <oddFooter>&amp;L&amp;D&amp;CMilliman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I29"/>
  <sheetViews>
    <sheetView view="pageBreakPreview" zoomScaleNormal="100" zoomScaleSheetLayoutView="100" workbookViewId="0"/>
  </sheetViews>
  <sheetFormatPr defaultRowHeight="12.75"/>
  <cols>
    <col min="2" max="2" width="54.140625" bestFit="1" customWidth="1"/>
    <col min="3" max="9" width="16" bestFit="1" customWidth="1"/>
  </cols>
  <sheetData>
    <row r="2" spans="2:9">
      <c r="B2" s="224" t="s">
        <v>996</v>
      </c>
      <c r="C2" s="224"/>
      <c r="D2" s="224"/>
      <c r="E2" s="224"/>
      <c r="F2" s="224"/>
      <c r="G2" s="224"/>
      <c r="H2" s="224"/>
      <c r="I2" s="224"/>
    </row>
    <row r="3" spans="2:9">
      <c r="B3" s="224" t="s">
        <v>1</v>
      </c>
      <c r="C3" s="224"/>
      <c r="D3" s="224"/>
      <c r="E3" s="224"/>
      <c r="F3" s="224"/>
      <c r="G3" s="224"/>
      <c r="H3" s="224"/>
      <c r="I3" s="224"/>
    </row>
    <row r="4" spans="2:9">
      <c r="B4" s="224" t="s">
        <v>913</v>
      </c>
      <c r="C4" s="224"/>
      <c r="D4" s="224"/>
      <c r="E4" s="224"/>
      <c r="F4" s="224"/>
      <c r="G4" s="224"/>
      <c r="H4" s="224"/>
      <c r="I4" s="224"/>
    </row>
    <row r="5" spans="2:9">
      <c r="B5" s="224" t="s">
        <v>995</v>
      </c>
      <c r="C5" s="224"/>
      <c r="D5" s="224"/>
      <c r="E5" s="224"/>
      <c r="F5" s="224"/>
      <c r="G5" s="224"/>
      <c r="H5" s="224"/>
      <c r="I5" s="224"/>
    </row>
    <row r="6" spans="2:9">
      <c r="B6" t="s">
        <v>551</v>
      </c>
    </row>
    <row r="7" spans="2:9">
      <c r="B7" s="224" t="s">
        <v>998</v>
      </c>
      <c r="C7" s="224"/>
      <c r="D7" s="224"/>
      <c r="E7" s="224"/>
      <c r="F7" s="224"/>
      <c r="G7" s="224"/>
      <c r="H7" s="224"/>
      <c r="I7" s="224"/>
    </row>
    <row r="8" spans="2:9">
      <c r="C8" s="302" t="s">
        <v>910</v>
      </c>
      <c r="D8" s="25"/>
      <c r="E8" s="25"/>
      <c r="F8" s="25"/>
      <c r="G8" s="25"/>
      <c r="H8" s="25"/>
      <c r="I8" s="25"/>
    </row>
    <row r="9" spans="2:9" ht="25.5">
      <c r="B9" s="116" t="s">
        <v>908</v>
      </c>
      <c r="C9" s="26" t="s">
        <v>907</v>
      </c>
      <c r="D9" s="26" t="s">
        <v>906</v>
      </c>
      <c r="E9" s="26" t="s">
        <v>10</v>
      </c>
      <c r="F9" s="26" t="s">
        <v>905</v>
      </c>
      <c r="G9" s="26" t="s">
        <v>13</v>
      </c>
      <c r="H9" s="26" t="s">
        <v>9</v>
      </c>
      <c r="I9" s="301" t="s">
        <v>564</v>
      </c>
    </row>
    <row r="10" spans="2:9">
      <c r="B10" s="327" t="s">
        <v>993</v>
      </c>
      <c r="C10" s="94">
        <v>40.293075367400817</v>
      </c>
      <c r="D10" s="94">
        <v>101.64070527176784</v>
      </c>
      <c r="E10" s="94">
        <v>112.6617946327074</v>
      </c>
      <c r="F10" s="94">
        <v>119.12377867540739</v>
      </c>
      <c r="G10" s="94">
        <v>6.4710865117962895</v>
      </c>
      <c r="H10" s="326">
        <v>12.940427479260165</v>
      </c>
      <c r="I10" s="66">
        <v>393.13086793833992</v>
      </c>
    </row>
    <row r="11" spans="2:9">
      <c r="B11" s="79" t="s">
        <v>992</v>
      </c>
      <c r="C11" s="325">
        <v>34.120559443036761</v>
      </c>
      <c r="D11" s="325">
        <v>0.12401838865951151</v>
      </c>
      <c r="E11" s="325">
        <v>9.2783867495521299</v>
      </c>
      <c r="F11" s="325">
        <v>0.17457133301336919</v>
      </c>
      <c r="G11" s="325">
        <v>6.9211786945282334E-4</v>
      </c>
      <c r="H11" s="324">
        <v>0.258962573389519</v>
      </c>
      <c r="I11" s="323">
        <v>43.957190605520744</v>
      </c>
    </row>
    <row r="12" spans="2:9">
      <c r="B12" s="320" t="s">
        <v>991</v>
      </c>
      <c r="C12" s="66">
        <v>74.413634810437571</v>
      </c>
      <c r="D12" s="66">
        <v>101.76472366042735</v>
      </c>
      <c r="E12" s="66">
        <v>121.94018138225952</v>
      </c>
      <c r="F12" s="66">
        <v>119.29835000842077</v>
      </c>
      <c r="G12" s="66">
        <v>6.4717786296657422</v>
      </c>
      <c r="H12" s="315">
        <v>13.199390052649685</v>
      </c>
      <c r="I12" s="66">
        <v>437.08805854386065</v>
      </c>
    </row>
    <row r="13" spans="2:9">
      <c r="B13" s="74"/>
      <c r="C13" s="66"/>
      <c r="D13" s="66"/>
      <c r="E13" s="66"/>
      <c r="F13" s="66"/>
      <c r="G13" s="66"/>
      <c r="H13" s="66"/>
      <c r="I13" s="66"/>
    </row>
    <row r="14" spans="2:9">
      <c r="B14" s="313" t="s">
        <v>997</v>
      </c>
      <c r="C14" s="66"/>
      <c r="D14" s="66"/>
      <c r="E14" s="66"/>
      <c r="F14" s="66"/>
      <c r="G14" s="66"/>
      <c r="H14" s="66"/>
      <c r="I14" s="66"/>
    </row>
    <row r="15" spans="2:9">
      <c r="B15" s="322"/>
      <c r="C15" s="66"/>
      <c r="D15" s="66"/>
      <c r="E15" s="66"/>
      <c r="F15" s="66"/>
      <c r="G15" s="66"/>
      <c r="H15" s="66"/>
      <c r="I15" s="66"/>
    </row>
    <row r="16" spans="2:9">
      <c r="B16" s="224" t="s">
        <v>996</v>
      </c>
      <c r="C16" s="224"/>
      <c r="D16" s="224"/>
      <c r="E16" s="224"/>
      <c r="F16" s="224"/>
      <c r="G16" s="224"/>
      <c r="H16" s="224"/>
      <c r="I16" s="224"/>
    </row>
    <row r="17" spans="2:9">
      <c r="B17" s="224" t="s">
        <v>1</v>
      </c>
      <c r="C17" s="224"/>
      <c r="D17" s="224"/>
      <c r="E17" s="224"/>
      <c r="F17" s="224"/>
      <c r="G17" s="224"/>
      <c r="H17" s="224"/>
      <c r="I17" s="224"/>
    </row>
    <row r="18" spans="2:9">
      <c r="B18" s="224" t="s">
        <v>913</v>
      </c>
      <c r="C18" s="224"/>
      <c r="D18" s="224"/>
      <c r="E18" s="224"/>
      <c r="F18" s="224"/>
      <c r="G18" s="224"/>
      <c r="H18" s="224"/>
      <c r="I18" s="224"/>
    </row>
    <row r="19" spans="2:9">
      <c r="B19" s="224" t="s">
        <v>995</v>
      </c>
      <c r="C19" s="224"/>
      <c r="D19" s="224"/>
      <c r="E19" s="224"/>
      <c r="F19" s="224"/>
      <c r="G19" s="224"/>
      <c r="H19" s="224"/>
      <c r="I19" s="224"/>
    </row>
    <row r="20" spans="2:9">
      <c r="B20" t="s">
        <v>551</v>
      </c>
    </row>
    <row r="21" spans="2:9">
      <c r="B21" s="224" t="s">
        <v>994</v>
      </c>
      <c r="C21" s="224"/>
      <c r="D21" s="224"/>
      <c r="E21" s="224"/>
      <c r="F21" s="224"/>
      <c r="G21" s="224"/>
      <c r="H21" s="224"/>
      <c r="I21" s="224"/>
    </row>
    <row r="22" spans="2:9">
      <c r="C22" s="302" t="s">
        <v>910</v>
      </c>
      <c r="D22" s="25"/>
      <c r="E22" s="25"/>
      <c r="F22" s="25"/>
      <c r="G22" s="25"/>
      <c r="H22" s="25"/>
      <c r="I22" s="25"/>
    </row>
    <row r="23" spans="2:9" ht="25.5">
      <c r="B23" s="116" t="s">
        <v>908</v>
      </c>
      <c r="C23" s="26" t="s">
        <v>907</v>
      </c>
      <c r="D23" s="26" t="s">
        <v>906</v>
      </c>
      <c r="E23" s="26" t="s">
        <v>10</v>
      </c>
      <c r="F23" s="26" t="s">
        <v>905</v>
      </c>
      <c r="G23" s="26" t="s">
        <v>13</v>
      </c>
      <c r="H23" s="26" t="s">
        <v>9</v>
      </c>
      <c r="I23" s="301" t="s">
        <v>564</v>
      </c>
    </row>
    <row r="24" spans="2:9">
      <c r="B24" s="327" t="s">
        <v>993</v>
      </c>
      <c r="C24" s="94">
        <v>38.76147564654228</v>
      </c>
      <c r="D24" s="94">
        <v>114.73779847879774</v>
      </c>
      <c r="E24" s="94">
        <v>202.36435609844833</v>
      </c>
      <c r="F24" s="94">
        <v>63.367151778916465</v>
      </c>
      <c r="G24" s="94">
        <v>5.5687802382341234</v>
      </c>
      <c r="H24" s="326">
        <v>11.781746073550533</v>
      </c>
      <c r="I24" s="66">
        <v>436.58130831448955</v>
      </c>
    </row>
    <row r="25" spans="2:9">
      <c r="B25" s="79" t="s">
        <v>992</v>
      </c>
      <c r="C25" s="325">
        <v>483.83402518047274</v>
      </c>
      <c r="D25" s="325">
        <v>1.3048531943007868</v>
      </c>
      <c r="E25" s="325">
        <v>132.655186429765</v>
      </c>
      <c r="F25" s="325">
        <v>2.587193693292142</v>
      </c>
      <c r="G25" s="325">
        <v>2.458586503592488E-3</v>
      </c>
      <c r="H25" s="324">
        <v>2.4062458890287517</v>
      </c>
      <c r="I25" s="323">
        <v>622.789962973363</v>
      </c>
    </row>
    <row r="26" spans="2:9">
      <c r="B26" s="320" t="s">
        <v>991</v>
      </c>
      <c r="C26" s="66">
        <v>522.59550082701503</v>
      </c>
      <c r="D26" s="66">
        <v>116.04265167309853</v>
      </c>
      <c r="E26" s="66">
        <v>335.01954252821332</v>
      </c>
      <c r="F26" s="66">
        <v>65.954345472208601</v>
      </c>
      <c r="G26" s="66">
        <v>5.5712388247377156</v>
      </c>
      <c r="H26" s="315">
        <v>14.187991962579284</v>
      </c>
      <c r="I26" s="66">
        <v>1059.3712712878526</v>
      </c>
    </row>
    <row r="27" spans="2:9">
      <c r="C27" s="66"/>
      <c r="D27" s="66"/>
      <c r="E27" s="66"/>
      <c r="F27" s="66"/>
      <c r="G27" s="66"/>
      <c r="H27" s="66"/>
      <c r="I27" s="66"/>
    </row>
    <row r="28" spans="2:9">
      <c r="B28" s="313" t="s">
        <v>990</v>
      </c>
      <c r="C28" s="66"/>
      <c r="D28" s="66"/>
      <c r="E28" s="66"/>
      <c r="F28" s="66"/>
      <c r="G28" s="66"/>
      <c r="H28" s="66"/>
      <c r="I28" s="66"/>
    </row>
    <row r="29" spans="2:9">
      <c r="B29" s="322"/>
      <c r="C29" s="66"/>
      <c r="D29" s="66"/>
      <c r="E29" s="66"/>
      <c r="F29" s="66"/>
      <c r="G29" s="66"/>
      <c r="H29" s="66"/>
      <c r="I29" s="66"/>
    </row>
  </sheetData>
  <printOptions horizontalCentered="1"/>
  <pageMargins left="0.7" right="0.7" top="0.75" bottom="0.75" header="0.3" footer="0.3"/>
  <pageSetup scale="55" orientation="portrait" r:id="rId1"/>
  <headerFooter scaleWithDoc="0">
    <oddFooter>&amp;L&amp;D&amp;CMilliman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L30"/>
  <sheetViews>
    <sheetView view="pageBreakPreview" zoomScaleNormal="100" zoomScaleSheetLayoutView="100" workbookViewId="0">
      <selection activeCell="F30" sqref="F30"/>
    </sheetView>
  </sheetViews>
  <sheetFormatPr defaultRowHeight="12.75"/>
  <cols>
    <col min="2" max="2" width="31.7109375" customWidth="1"/>
    <col min="3" max="3" width="14.140625" customWidth="1"/>
    <col min="4" max="4" width="16.5703125" customWidth="1"/>
    <col min="5" max="11" width="14.140625" customWidth="1"/>
    <col min="12" max="12" width="20.42578125" customWidth="1"/>
  </cols>
  <sheetData>
    <row r="2" spans="2:12" ht="12.75" customHeight="1">
      <c r="B2" s="3" t="s">
        <v>1014</v>
      </c>
      <c r="C2" s="3"/>
      <c r="D2" s="3"/>
      <c r="E2" s="3"/>
      <c r="F2" s="3"/>
      <c r="G2" s="3"/>
      <c r="H2" s="3"/>
      <c r="I2" s="3"/>
      <c r="J2" s="3"/>
      <c r="K2" s="3"/>
      <c r="L2" s="3"/>
    </row>
    <row r="3" spans="2:12" ht="12.75" customHeight="1">
      <c r="B3" s="3" t="s">
        <v>1</v>
      </c>
      <c r="C3" s="3"/>
      <c r="D3" s="3"/>
      <c r="E3" s="3"/>
      <c r="F3" s="3"/>
      <c r="G3" s="3"/>
      <c r="H3" s="3"/>
      <c r="I3" s="3"/>
      <c r="J3" s="3"/>
      <c r="K3" s="3"/>
      <c r="L3" s="3"/>
    </row>
    <row r="4" spans="2:12" ht="12.75" customHeight="1">
      <c r="B4" s="3" t="s">
        <v>15</v>
      </c>
      <c r="C4" s="3"/>
      <c r="D4" s="3"/>
      <c r="E4" s="3"/>
      <c r="F4" s="3"/>
      <c r="G4" s="3"/>
      <c r="H4" s="3"/>
      <c r="I4" s="3"/>
      <c r="J4" s="3"/>
      <c r="K4" s="3"/>
      <c r="L4" s="3"/>
    </row>
    <row r="5" spans="2:12" ht="12.75" customHeight="1">
      <c r="B5" s="3" t="s">
        <v>1013</v>
      </c>
      <c r="C5" s="3"/>
      <c r="D5" s="3"/>
      <c r="E5" s="3"/>
      <c r="F5" s="3"/>
      <c r="G5" s="3"/>
      <c r="H5" s="3"/>
      <c r="I5" s="3"/>
      <c r="J5" s="3"/>
      <c r="K5" s="3"/>
      <c r="L5" s="3"/>
    </row>
    <row r="6" spans="2:12" ht="12" customHeight="1">
      <c r="B6" s="125"/>
      <c r="C6" s="343" t="s">
        <v>740</v>
      </c>
      <c r="D6" s="343" t="s">
        <v>741</v>
      </c>
      <c r="E6" s="342" t="s">
        <v>980</v>
      </c>
      <c r="F6" s="341" t="s">
        <v>743</v>
      </c>
      <c r="G6" s="342" t="s">
        <v>1012</v>
      </c>
      <c r="H6" s="341" t="s">
        <v>766</v>
      </c>
      <c r="I6" s="342" t="s">
        <v>1011</v>
      </c>
      <c r="J6" s="341" t="s">
        <v>783</v>
      </c>
      <c r="K6" s="342" t="s">
        <v>1010</v>
      </c>
      <c r="L6" s="341" t="s">
        <v>1009</v>
      </c>
    </row>
    <row r="7" spans="2:12" ht="38.25" customHeight="1">
      <c r="B7" s="26" t="s">
        <v>1008</v>
      </c>
      <c r="C7" s="26" t="s">
        <v>1007</v>
      </c>
      <c r="D7" s="26" t="s">
        <v>1006</v>
      </c>
      <c r="E7" s="131" t="s">
        <v>1005</v>
      </c>
      <c r="F7" s="26" t="s">
        <v>1004</v>
      </c>
      <c r="G7" s="131" t="s">
        <v>1003</v>
      </c>
      <c r="H7" s="132" t="s">
        <v>1002</v>
      </c>
      <c r="I7" s="131" t="s">
        <v>1001</v>
      </c>
      <c r="J7" s="132" t="s">
        <v>1000</v>
      </c>
      <c r="K7" s="131" t="s">
        <v>999</v>
      </c>
      <c r="L7" s="132" t="s">
        <v>564</v>
      </c>
    </row>
    <row r="8" spans="2:12" ht="12.75" customHeight="1">
      <c r="B8" t="s">
        <v>527</v>
      </c>
      <c r="C8" s="130">
        <v>759633.74659859424</v>
      </c>
      <c r="D8" s="129">
        <v>1068.1314067103813</v>
      </c>
      <c r="E8" s="128">
        <v>10.250962955323201</v>
      </c>
      <c r="F8" s="201">
        <v>5.387224469056219E-2</v>
      </c>
      <c r="G8" s="128">
        <v>64.684426625478594</v>
      </c>
      <c r="H8" s="340">
        <v>1.7999999999999999E-2</v>
      </c>
      <c r="I8" s="128">
        <v>21.612607492900519</v>
      </c>
      <c r="J8" s="340">
        <v>0.03</v>
      </c>
      <c r="K8" s="128">
        <v>36.021012488167536</v>
      </c>
      <c r="L8" s="146">
        <v>1200.7004162722512</v>
      </c>
    </row>
    <row r="9" spans="2:12" ht="12.75" customHeight="1">
      <c r="B9" t="s">
        <v>528</v>
      </c>
      <c r="C9" s="130">
        <v>1761.9965887090398</v>
      </c>
      <c r="D9" s="129">
        <v>3424.3575001767872</v>
      </c>
      <c r="E9" s="128">
        <v>10.250962955323201</v>
      </c>
      <c r="F9" s="201">
        <v>5.387224469056219E-2</v>
      </c>
      <c r="G9" s="128">
        <v>206.01753642317757</v>
      </c>
      <c r="H9" s="340">
        <v>1.7999999999999999E-2</v>
      </c>
      <c r="I9" s="128">
        <v>68.835365537810063</v>
      </c>
      <c r="J9" s="340">
        <v>0.03</v>
      </c>
      <c r="K9" s="128">
        <v>114.72560922968344</v>
      </c>
      <c r="L9" s="146">
        <v>3824.1869743227817</v>
      </c>
    </row>
    <row r="10" spans="2:12" ht="12.75" customHeight="1">
      <c r="B10" t="s">
        <v>705</v>
      </c>
      <c r="C10" s="130">
        <v>616692.69961221959</v>
      </c>
      <c r="D10" s="129">
        <v>437.08805854386065</v>
      </c>
      <c r="E10" s="128">
        <v>10.250962955323201</v>
      </c>
      <c r="F10" s="201">
        <v>5.387224469056219E-2</v>
      </c>
      <c r="G10" s="128">
        <v>26.832660591296005</v>
      </c>
      <c r="H10" s="340">
        <v>1.7999999999999999E-2</v>
      </c>
      <c r="I10" s="128">
        <v>8.965430963895626</v>
      </c>
      <c r="J10" s="340">
        <v>0.03</v>
      </c>
      <c r="K10" s="128">
        <v>14.942384939826045</v>
      </c>
      <c r="L10" s="146">
        <v>498.07949799420152</v>
      </c>
    </row>
    <row r="11" spans="2:12" ht="12.75" customHeight="1">
      <c r="B11" t="s">
        <v>704</v>
      </c>
      <c r="C11" s="130">
        <v>126929.27621656055</v>
      </c>
      <c r="D11" s="129">
        <v>1059.3712712878526</v>
      </c>
      <c r="E11" s="128">
        <v>10.250962955323201</v>
      </c>
      <c r="F11" s="201">
        <v>5.387224469056219E-2</v>
      </c>
      <c r="G11" s="128">
        <v>64.158968909452071</v>
      </c>
      <c r="H11" s="340">
        <v>1.7999999999999999E-2</v>
      </c>
      <c r="I11" s="128">
        <v>21.43703955540683</v>
      </c>
      <c r="J11" s="340">
        <v>0.03</v>
      </c>
      <c r="K11" s="128">
        <v>35.728399259011383</v>
      </c>
      <c r="L11" s="146">
        <v>1190.9466419670462</v>
      </c>
    </row>
    <row r="12" spans="2:12" ht="12.75" customHeight="1">
      <c r="B12" t="s">
        <v>533</v>
      </c>
      <c r="C12" s="130">
        <v>4920.0517171029869</v>
      </c>
      <c r="D12" s="129">
        <v>7861.8646177017772</v>
      </c>
      <c r="E12" s="128">
        <v>10.250962955323201</v>
      </c>
      <c r="F12" s="201">
        <v>5.387224469056219E-2</v>
      </c>
      <c r="G12" s="128">
        <v>472.1917725918986</v>
      </c>
      <c r="H12" s="340">
        <v>1.7999999999999999E-2</v>
      </c>
      <c r="I12" s="128">
        <v>157.7705171832794</v>
      </c>
      <c r="J12" s="340">
        <v>0.03</v>
      </c>
      <c r="K12" s="128">
        <v>262.95086197213232</v>
      </c>
      <c r="L12" s="146">
        <v>8765.0287324044111</v>
      </c>
    </row>
    <row r="13" spans="2:12" ht="12.75" customHeight="1">
      <c r="B13" t="s">
        <v>534</v>
      </c>
      <c r="C13" s="130">
        <v>75599.414039333118</v>
      </c>
      <c r="D13" s="129">
        <v>1875.0445421934385</v>
      </c>
      <c r="E13" s="128">
        <v>10.250962955323201</v>
      </c>
      <c r="F13" s="201">
        <v>5.387224469056219E-2</v>
      </c>
      <c r="G13" s="128">
        <v>113.08536025857285</v>
      </c>
      <c r="H13" s="340">
        <v>1.7999999999999999E-2</v>
      </c>
      <c r="I13" s="128">
        <v>37.784512161063049</v>
      </c>
      <c r="J13" s="340">
        <v>0.03</v>
      </c>
      <c r="K13" s="128">
        <v>62.974186935105081</v>
      </c>
      <c r="L13" s="146">
        <v>2099.1395645035027</v>
      </c>
    </row>
    <row r="14" spans="2:12" ht="12.75" customHeight="1">
      <c r="B14" t="s">
        <v>535</v>
      </c>
      <c r="C14" s="130">
        <v>243839.96696213455</v>
      </c>
      <c r="D14" s="129">
        <v>248.69912141081858</v>
      </c>
      <c r="E14" s="128">
        <v>10.250962955323201</v>
      </c>
      <c r="F14" s="201">
        <v>5.387224469056219E-2</v>
      </c>
      <c r="G14" s="128">
        <v>15.532558954052311</v>
      </c>
      <c r="H14" s="340">
        <v>1.7999999999999999E-2</v>
      </c>
      <c r="I14" s="128">
        <v>5.1897978779028282</v>
      </c>
      <c r="J14" s="340">
        <v>0.03</v>
      </c>
      <c r="K14" s="128">
        <v>8.6496631298380482</v>
      </c>
      <c r="L14" s="146">
        <v>288.32210432793494</v>
      </c>
    </row>
    <row r="15" spans="2:12" ht="12.75" customHeight="1">
      <c r="B15" t="s">
        <v>536</v>
      </c>
      <c r="C15" s="130">
        <v>81471.9879118034</v>
      </c>
      <c r="D15" s="129">
        <v>609.85170056450329</v>
      </c>
      <c r="E15" s="128">
        <v>10.250962955323201</v>
      </c>
      <c r="F15" s="201">
        <v>5.387224469056219E-2</v>
      </c>
      <c r="G15" s="128">
        <v>37.195512804188695</v>
      </c>
      <c r="H15" s="340">
        <v>1.7999999999999999E-2</v>
      </c>
      <c r="I15" s="128">
        <v>12.427906695201967</v>
      </c>
      <c r="J15" s="340">
        <v>0.03</v>
      </c>
      <c r="K15" s="128">
        <v>20.713177825336615</v>
      </c>
      <c r="L15" s="146">
        <v>690.43926084455381</v>
      </c>
    </row>
    <row r="16" spans="2:12" ht="12.75" customHeight="1">
      <c r="B16" t="s">
        <v>537</v>
      </c>
      <c r="C16" s="130">
        <v>9765.351352356769</v>
      </c>
      <c r="D16" s="129">
        <v>3804.9985749589177</v>
      </c>
      <c r="E16" s="128">
        <v>10.250962955323201</v>
      </c>
      <c r="F16" s="201">
        <v>5.387224469056219E-2</v>
      </c>
      <c r="G16" s="128">
        <v>228.84946539844509</v>
      </c>
      <c r="H16" s="340">
        <v>1.7999999999999999E-2</v>
      </c>
      <c r="I16" s="128">
        <v>76.464056785323891</v>
      </c>
      <c r="J16" s="340">
        <v>0.03</v>
      </c>
      <c r="K16" s="128">
        <v>127.4400946422065</v>
      </c>
      <c r="L16" s="146">
        <v>4248.0031547402168</v>
      </c>
    </row>
    <row r="17" spans="2:12" ht="12.75" customHeight="1">
      <c r="B17" t="s">
        <v>538</v>
      </c>
      <c r="C17" s="130">
        <v>3658185.1763467817</v>
      </c>
      <c r="D17" s="129">
        <v>189.72516771946363</v>
      </c>
      <c r="E17" s="128">
        <v>10.250962955323201</v>
      </c>
      <c r="F17" s="201">
        <v>5.387224469056219E-2</v>
      </c>
      <c r="G17" s="128">
        <v>11.995134300545258</v>
      </c>
      <c r="H17" s="340">
        <v>1.7999999999999999E-2</v>
      </c>
      <c r="I17" s="128">
        <v>4.0078600520545979</v>
      </c>
      <c r="J17" s="340">
        <v>0.03</v>
      </c>
      <c r="K17" s="128">
        <v>6.6797667534243299</v>
      </c>
      <c r="L17" s="146">
        <v>222.65889178081102</v>
      </c>
    </row>
    <row r="18" spans="2:12" ht="12.75" customHeight="1">
      <c r="B18" s="75" t="s">
        <v>539</v>
      </c>
      <c r="C18" s="339">
        <v>385859.36142904777</v>
      </c>
      <c r="D18" s="338">
        <v>191.61033530026256</v>
      </c>
      <c r="E18" s="335">
        <v>10.250962955323201</v>
      </c>
      <c r="F18" s="337">
        <v>5.387224469056219E-2</v>
      </c>
      <c r="G18" s="335">
        <v>12.108211987539269</v>
      </c>
      <c r="H18" s="336">
        <v>1.7999999999999999E-2</v>
      </c>
      <c r="I18" s="335">
        <v>4.0456420003952207</v>
      </c>
      <c r="J18" s="336">
        <v>0.03</v>
      </c>
      <c r="K18" s="335">
        <v>6.7427366673253681</v>
      </c>
      <c r="L18" s="334">
        <v>224.75788891084562</v>
      </c>
    </row>
    <row r="19" spans="2:12" ht="12.75" customHeight="1">
      <c r="B19" s="285" t="s">
        <v>564</v>
      </c>
      <c r="C19" s="127">
        <v>5964659.0287746442</v>
      </c>
      <c r="D19" s="333">
        <v>388.51170733342576</v>
      </c>
      <c r="E19" s="330">
        <v>10.2509629553232</v>
      </c>
      <c r="F19" s="332">
        <v>5.3872244690562184E-2</v>
      </c>
      <c r="G19" s="330">
        <v>23.918913562420798</v>
      </c>
      <c r="H19" s="331">
        <v>1.7999999999999999E-2</v>
      </c>
      <c r="I19" s="330">
        <v>7.9918786862616136</v>
      </c>
      <c r="J19" s="331">
        <v>2.9999999999999995E-2</v>
      </c>
      <c r="K19" s="330">
        <v>13.319797810436022</v>
      </c>
      <c r="L19" s="329">
        <v>443.99326034786748</v>
      </c>
    </row>
    <row r="20" spans="2:12" ht="12.75" customHeight="1">
      <c r="B20" s="125"/>
      <c r="C20" s="328"/>
      <c r="D20" s="408">
        <f>D19/L19</f>
        <v>0.8750396504420539</v>
      </c>
    </row>
    <row r="25" spans="2:12">
      <c r="D25" s="129">
        <f>D19*C19</f>
        <v>2317339862.9309702</v>
      </c>
      <c r="F25" s="409">
        <f>D20</f>
        <v>0.8750396504420539</v>
      </c>
      <c r="G25" t="s">
        <v>1113</v>
      </c>
    </row>
    <row r="26" spans="2:12">
      <c r="F26" s="409">
        <f>J19</f>
        <v>2.9999999999999995E-2</v>
      </c>
      <c r="G26" t="s">
        <v>1114</v>
      </c>
    </row>
    <row r="27" spans="2:12">
      <c r="F27" s="409">
        <f>H19</f>
        <v>1.7999999999999999E-2</v>
      </c>
      <c r="G27" t="s">
        <v>1115</v>
      </c>
    </row>
    <row r="28" spans="2:12">
      <c r="F28" s="409">
        <f>1-F25-F26-F27</f>
        <v>7.6960349557946103E-2</v>
      </c>
      <c r="G28" t="s">
        <v>1116</v>
      </c>
    </row>
    <row r="30" spans="2:12">
      <c r="F30" s="201">
        <f>F27+F28</f>
        <v>9.4960349557946105E-2</v>
      </c>
      <c r="G30" t="s">
        <v>1117</v>
      </c>
    </row>
  </sheetData>
  <printOptions horizontalCentered="1"/>
  <pageMargins left="0.7" right="0.7" top="0.75" bottom="0.75" header="0.3" footer="0.3"/>
  <pageSetup scale="50" orientation="portrait" r:id="rId1"/>
  <headerFooter scaleWithDoc="0">
    <oddFooter>&amp;L&amp;D&amp;CMilliman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K66"/>
  <sheetViews>
    <sheetView view="pageBreakPreview" topLeftCell="A28" zoomScaleNormal="100" zoomScaleSheetLayoutView="100" workbookViewId="0"/>
  </sheetViews>
  <sheetFormatPr defaultRowHeight="12.75"/>
  <cols>
    <col min="2" max="2" width="32" bestFit="1" customWidth="1"/>
    <col min="3" max="9" width="18.140625" customWidth="1"/>
    <col min="10" max="10" width="18.42578125" bestFit="1" customWidth="1"/>
    <col min="11" max="11" width="18.140625" customWidth="1"/>
  </cols>
  <sheetData>
    <row r="2" spans="2:11" ht="12.75" customHeight="1">
      <c r="B2" s="358" t="s">
        <v>301</v>
      </c>
      <c r="C2" s="358"/>
      <c r="D2" s="3"/>
      <c r="E2" s="3"/>
      <c r="F2" s="3"/>
      <c r="G2" s="3"/>
      <c r="H2" s="3"/>
      <c r="I2" s="3"/>
      <c r="J2" s="3"/>
      <c r="K2" s="358"/>
    </row>
    <row r="3" spans="2:11" ht="12.75" customHeight="1">
      <c r="B3" s="3" t="s">
        <v>1</v>
      </c>
      <c r="C3" s="358"/>
      <c r="D3" s="3"/>
      <c r="E3" s="3"/>
      <c r="F3" s="3"/>
      <c r="G3" s="3"/>
      <c r="H3" s="3"/>
      <c r="I3" s="3"/>
      <c r="J3" s="3"/>
      <c r="K3" s="3"/>
    </row>
    <row r="4" spans="2:11" ht="12.75" customHeight="1">
      <c r="B4" s="3" t="s">
        <v>15</v>
      </c>
      <c r="C4" s="358"/>
      <c r="D4" s="3"/>
      <c r="E4" s="3"/>
      <c r="F4" s="3"/>
      <c r="G4" s="3"/>
      <c r="H4" s="3"/>
      <c r="I4" s="3"/>
      <c r="J4" s="3"/>
      <c r="K4" s="3"/>
    </row>
    <row r="5" spans="2:11" ht="12.75" customHeight="1">
      <c r="B5" s="358" t="s">
        <v>1034</v>
      </c>
      <c r="C5" s="358"/>
      <c r="D5" s="3"/>
      <c r="E5" s="3"/>
      <c r="F5" s="3"/>
      <c r="G5" s="3"/>
      <c r="H5" s="3"/>
      <c r="I5" s="3"/>
      <c r="J5" s="3"/>
      <c r="K5" s="358"/>
    </row>
    <row r="6" spans="2:11" ht="12.75" customHeight="1">
      <c r="B6" s="357"/>
      <c r="C6" s="356" t="s">
        <v>740</v>
      </c>
      <c r="D6" s="343" t="s">
        <v>741</v>
      </c>
      <c r="E6" s="343" t="s">
        <v>1033</v>
      </c>
      <c r="F6" s="343" t="s">
        <v>1032</v>
      </c>
      <c r="G6" s="355" t="s">
        <v>1031</v>
      </c>
      <c r="H6" s="355" t="s">
        <v>766</v>
      </c>
      <c r="I6" s="343" t="s">
        <v>767</v>
      </c>
      <c r="J6" s="355" t="s">
        <v>1030</v>
      </c>
      <c r="K6" s="355" t="s">
        <v>825</v>
      </c>
    </row>
    <row r="7" spans="2:11" ht="38.25" customHeight="1">
      <c r="B7" s="354" t="s">
        <v>1008</v>
      </c>
      <c r="C7" s="354" t="s">
        <v>1029</v>
      </c>
      <c r="D7" s="354" t="s">
        <v>1028</v>
      </c>
      <c r="E7" s="354" t="s">
        <v>1027</v>
      </c>
      <c r="F7" s="354" t="s">
        <v>1026</v>
      </c>
      <c r="G7" s="354" t="s">
        <v>1025</v>
      </c>
      <c r="H7" s="354" t="s">
        <v>1024</v>
      </c>
      <c r="I7" s="354" t="s">
        <v>1023</v>
      </c>
      <c r="J7" s="354" t="s">
        <v>1022</v>
      </c>
      <c r="K7" s="354" t="s">
        <v>1021</v>
      </c>
    </row>
    <row r="8" spans="2:11" ht="12.75" customHeight="1">
      <c r="B8" s="74" t="s">
        <v>527</v>
      </c>
      <c r="C8" s="210">
        <v>1200.7004162722512</v>
      </c>
      <c r="D8" s="351"/>
      <c r="E8" s="347"/>
      <c r="F8" s="353">
        <v>-12.007004162722513</v>
      </c>
      <c r="G8" s="353">
        <v>1188.6934121095287</v>
      </c>
      <c r="H8" s="353">
        <v>123.04605615366535</v>
      </c>
      <c r="I8" s="210">
        <v>3.805548128463883</v>
      </c>
      <c r="J8" s="210">
        <v>1315.545016391658</v>
      </c>
      <c r="K8" s="352">
        <v>759633.74659859424</v>
      </c>
    </row>
    <row r="9" spans="2:11" ht="12.75" customHeight="1">
      <c r="B9" s="344" t="s">
        <v>1020</v>
      </c>
      <c r="C9" s="351"/>
      <c r="D9" s="350">
        <v>0.89800000000000002</v>
      </c>
      <c r="E9" s="210">
        <v>1078.2289738124816</v>
      </c>
      <c r="F9" s="210">
        <v>-10.782289738124817</v>
      </c>
      <c r="G9" s="210">
        <v>1067.4466840743569</v>
      </c>
      <c r="H9" s="210">
        <v>105.22151160029767</v>
      </c>
      <c r="I9" s="210">
        <v>3.2542735546483783</v>
      </c>
      <c r="J9" s="349">
        <v>1175.9224692293028</v>
      </c>
      <c r="K9" s="348">
        <v>261790.28800619315</v>
      </c>
    </row>
    <row r="10" spans="2:11" ht="12.75" customHeight="1">
      <c r="B10" s="344" t="s">
        <v>1019</v>
      </c>
      <c r="C10" s="351"/>
      <c r="D10" s="350">
        <v>1.052</v>
      </c>
      <c r="E10" s="349">
        <v>1263.1368379184084</v>
      </c>
      <c r="F10" s="210">
        <v>-12.631368379184085</v>
      </c>
      <c r="G10" s="210">
        <v>1250.5054695392244</v>
      </c>
      <c r="H10" s="210">
        <v>133.64088924050341</v>
      </c>
      <c r="I10" s="210">
        <v>4.1332233785722678</v>
      </c>
      <c r="J10" s="349">
        <v>1388.2795821582999</v>
      </c>
      <c r="K10" s="348">
        <v>277492.54137829662</v>
      </c>
    </row>
    <row r="11" spans="2:11" ht="12.75" customHeight="1">
      <c r="B11" s="344" t="s">
        <v>1018</v>
      </c>
      <c r="C11" s="351"/>
      <c r="D11" s="350">
        <v>1.0549999999999999</v>
      </c>
      <c r="E11" s="349">
        <v>1266.738939167225</v>
      </c>
      <c r="F11" s="210">
        <v>-12.66738939167225</v>
      </c>
      <c r="G11" s="210">
        <v>1254.0715497755527</v>
      </c>
      <c r="H11" s="210">
        <v>130.88040290967371</v>
      </c>
      <c r="I11" s="210">
        <v>4.0478475126703302</v>
      </c>
      <c r="J11" s="349">
        <v>1388.9998001978968</v>
      </c>
      <c r="K11" s="348">
        <v>220350.91721410441</v>
      </c>
    </row>
    <row r="12" spans="2:11" ht="12.75" customHeight="1">
      <c r="B12" s="345"/>
      <c r="C12" s="345"/>
      <c r="D12" s="346"/>
      <c r="E12" s="347"/>
      <c r="F12" s="353"/>
      <c r="G12" s="353"/>
      <c r="H12" s="353"/>
      <c r="I12" s="353"/>
      <c r="J12" s="346"/>
      <c r="K12" s="345"/>
    </row>
    <row r="13" spans="2:11" ht="12.75" customHeight="1">
      <c r="B13" s="74" t="s">
        <v>528</v>
      </c>
      <c r="C13" s="210">
        <v>3824.1869743227817</v>
      </c>
      <c r="D13" s="351"/>
      <c r="E13" s="347"/>
      <c r="F13" s="353">
        <v>-38.241869743227817</v>
      </c>
      <c r="G13" s="353">
        <v>3785.945104579554</v>
      </c>
      <c r="H13" s="353">
        <v>413.07659701620372</v>
      </c>
      <c r="I13" s="210">
        <v>12.775564856171286</v>
      </c>
      <c r="J13" s="210">
        <v>4211.7972664519293</v>
      </c>
      <c r="K13" s="352">
        <v>1761.9965887090398</v>
      </c>
    </row>
    <row r="14" spans="2:11" ht="12.75" customHeight="1">
      <c r="B14" s="344" t="s">
        <v>1020</v>
      </c>
      <c r="C14" s="351"/>
      <c r="D14" s="350">
        <v>0.89800000000000002</v>
      </c>
      <c r="E14" s="210">
        <v>3434.1199029418581</v>
      </c>
      <c r="F14" s="210">
        <v>-34.341199029418583</v>
      </c>
      <c r="G14" s="210">
        <v>3399.7787039124396</v>
      </c>
      <c r="H14" s="210">
        <v>382.82583751696097</v>
      </c>
      <c r="I14" s="210">
        <v>11.839974356194659</v>
      </c>
      <c r="J14" s="349">
        <v>3794.4445157855948</v>
      </c>
      <c r="K14" s="348">
        <v>346.4766401327019</v>
      </c>
    </row>
    <row r="15" spans="2:11" ht="12.75" customHeight="1">
      <c r="B15" s="344" t="s">
        <v>1019</v>
      </c>
      <c r="C15" s="351"/>
      <c r="D15" s="350">
        <v>1.052</v>
      </c>
      <c r="E15" s="349">
        <v>4023.0446969875666</v>
      </c>
      <c r="F15" s="210">
        <v>-40.230446969875665</v>
      </c>
      <c r="G15" s="210">
        <v>3982.8142500176909</v>
      </c>
      <c r="H15" s="210">
        <v>248.94365130721044</v>
      </c>
      <c r="I15" s="210">
        <v>7.6992881847590695</v>
      </c>
      <c r="J15" s="349">
        <v>4239.4571895096606</v>
      </c>
      <c r="K15" s="348">
        <v>534.52165422181793</v>
      </c>
    </row>
    <row r="16" spans="2:11" ht="12.75" customHeight="1">
      <c r="B16" s="344" t="s">
        <v>1018</v>
      </c>
      <c r="C16" s="351"/>
      <c r="D16" s="350">
        <v>1.0549999999999999</v>
      </c>
      <c r="E16" s="349">
        <v>4034.5172579105342</v>
      </c>
      <c r="F16" s="210">
        <v>-40.345172579105345</v>
      </c>
      <c r="G16" s="210">
        <v>3994.1720853314287</v>
      </c>
      <c r="H16" s="210">
        <v>524.55671655195056</v>
      </c>
      <c r="I16" s="210">
        <v>16.22340360469957</v>
      </c>
      <c r="J16" s="349">
        <v>4534.9522054880781</v>
      </c>
      <c r="K16" s="348">
        <v>880.99829435451989</v>
      </c>
    </row>
    <row r="17" spans="2:11" ht="12.75" customHeight="1">
      <c r="B17" s="345"/>
      <c r="C17" s="345"/>
      <c r="D17" s="346"/>
      <c r="E17" s="347"/>
      <c r="F17" s="353"/>
      <c r="G17" s="353"/>
      <c r="H17" s="353"/>
      <c r="I17" s="353"/>
      <c r="J17" s="346"/>
      <c r="K17" s="345"/>
    </row>
    <row r="18" spans="2:11" ht="12.75" customHeight="1">
      <c r="B18" s="74" t="s">
        <v>705</v>
      </c>
      <c r="C18" s="210">
        <v>498.07949799420152</v>
      </c>
      <c r="D18" s="351"/>
      <c r="E18" s="347"/>
      <c r="F18" s="353">
        <v>-4.980794979942015</v>
      </c>
      <c r="G18" s="353">
        <v>493.09870301425951</v>
      </c>
      <c r="H18" s="353">
        <v>50.550369977020694</v>
      </c>
      <c r="I18" s="210">
        <v>1.5634135044439432</v>
      </c>
      <c r="J18" s="210">
        <v>545.21248649572419</v>
      </c>
      <c r="K18" s="352">
        <v>616692.69961221959</v>
      </c>
    </row>
    <row r="19" spans="2:11" ht="12.75" customHeight="1">
      <c r="B19" s="344" t="s">
        <v>1020</v>
      </c>
      <c r="C19" s="351"/>
      <c r="D19" s="350">
        <v>0.94299999999999995</v>
      </c>
      <c r="E19" s="210">
        <v>469.68896660853198</v>
      </c>
      <c r="F19" s="210">
        <v>-4.6968896660853199</v>
      </c>
      <c r="G19" s="210">
        <v>464.99207694244666</v>
      </c>
      <c r="H19" s="210">
        <v>47.554693999978106</v>
      </c>
      <c r="I19" s="210">
        <v>1.4707637319580869</v>
      </c>
      <c r="J19" s="349">
        <v>514.01753467438289</v>
      </c>
      <c r="K19" s="348">
        <v>198010.31646412506</v>
      </c>
    </row>
    <row r="20" spans="2:11" ht="12.75" customHeight="1">
      <c r="B20" s="344" t="s">
        <v>1019</v>
      </c>
      <c r="C20" s="351"/>
      <c r="D20" s="350">
        <v>1.0489999999999999</v>
      </c>
      <c r="E20" s="349">
        <v>522.48539339591741</v>
      </c>
      <c r="F20" s="210">
        <v>-5.2248539339591744</v>
      </c>
      <c r="G20" s="210">
        <v>517.26053946195827</v>
      </c>
      <c r="H20" s="210">
        <v>53.762419195640959</v>
      </c>
      <c r="I20" s="210">
        <v>1.6627552328548774</v>
      </c>
      <c r="J20" s="349">
        <v>572.68571389045417</v>
      </c>
      <c r="K20" s="348">
        <v>207051.31962007729</v>
      </c>
    </row>
    <row r="21" spans="2:11" ht="12.75" customHeight="1">
      <c r="B21" s="344" t="s">
        <v>1018</v>
      </c>
      <c r="C21" s="351"/>
      <c r="D21" s="350">
        <v>1.0029999999999999</v>
      </c>
      <c r="E21" s="349">
        <v>499.57373648818407</v>
      </c>
      <c r="F21" s="210">
        <v>-4.9957373648818404</v>
      </c>
      <c r="G21" s="210">
        <v>494.57799912330222</v>
      </c>
      <c r="H21" s="210">
        <v>50.210702066443545</v>
      </c>
      <c r="I21" s="210">
        <v>1.5529083113333044</v>
      </c>
      <c r="J21" s="349">
        <v>546.34160950107912</v>
      </c>
      <c r="K21" s="348">
        <v>211631.06352801723</v>
      </c>
    </row>
    <row r="22" spans="2:11" ht="12.75" customHeight="1">
      <c r="B22" s="345"/>
      <c r="C22" s="345"/>
      <c r="D22" s="346"/>
      <c r="E22" s="347"/>
      <c r="F22" s="353"/>
      <c r="G22" s="353"/>
      <c r="H22" s="353"/>
      <c r="I22" s="353"/>
      <c r="J22" s="346"/>
      <c r="K22" s="345"/>
    </row>
    <row r="23" spans="2:11" ht="12.75" customHeight="1">
      <c r="B23" s="74" t="s">
        <v>704</v>
      </c>
      <c r="C23" s="210">
        <v>1190.9466419670462</v>
      </c>
      <c r="D23" s="351"/>
      <c r="E23" s="347"/>
      <c r="F23" s="353">
        <v>-11.909466419670462</v>
      </c>
      <c r="G23" s="353">
        <v>1179.0371755473757</v>
      </c>
      <c r="H23" s="353">
        <v>228.55936219913065</v>
      </c>
      <c r="I23" s="210">
        <v>7.0688462535813699</v>
      </c>
      <c r="J23" s="210">
        <v>1414.6653840000877</v>
      </c>
      <c r="K23" s="352">
        <v>126929.27621656055</v>
      </c>
    </row>
    <row r="24" spans="2:11" ht="12.75" customHeight="1">
      <c r="B24" s="344" t="s">
        <v>1020</v>
      </c>
      <c r="C24" s="351"/>
      <c r="D24" s="350">
        <v>0.94299999999999995</v>
      </c>
      <c r="E24" s="210">
        <v>1123.0626833749245</v>
      </c>
      <c r="F24" s="210">
        <v>-11.230626833749245</v>
      </c>
      <c r="G24" s="210">
        <v>1111.8320565411752</v>
      </c>
      <c r="H24" s="210">
        <v>219.75012275986333</v>
      </c>
      <c r="I24" s="210">
        <v>6.7963955492741377</v>
      </c>
      <c r="J24" s="349">
        <v>1338.3785748503128</v>
      </c>
      <c r="K24" s="348">
        <v>39088.444410393684</v>
      </c>
    </row>
    <row r="25" spans="2:11" ht="12.75" customHeight="1">
      <c r="B25" s="344" t="s">
        <v>1019</v>
      </c>
      <c r="C25" s="351"/>
      <c r="D25" s="350">
        <v>1.0489999999999999</v>
      </c>
      <c r="E25" s="349">
        <v>1249.3030274234313</v>
      </c>
      <c r="F25" s="210">
        <v>-12.493030274234314</v>
      </c>
      <c r="G25" s="210">
        <v>1236.809997149197</v>
      </c>
      <c r="H25" s="210">
        <v>242.20954294008769</v>
      </c>
      <c r="I25" s="210">
        <v>7.4910167919614707</v>
      </c>
      <c r="J25" s="349">
        <v>1486.5105568812462</v>
      </c>
      <c r="K25" s="348">
        <v>46958.830580348309</v>
      </c>
    </row>
    <row r="26" spans="2:11" ht="12.75" customHeight="1">
      <c r="B26" s="344" t="s">
        <v>1018</v>
      </c>
      <c r="C26" s="351"/>
      <c r="D26" s="350">
        <v>1.0029999999999999</v>
      </c>
      <c r="E26" s="349">
        <v>1194.5194818929472</v>
      </c>
      <c r="F26" s="210">
        <v>-11.945194818929473</v>
      </c>
      <c r="G26" s="210">
        <v>1182.5742870740178</v>
      </c>
      <c r="H26" s="210">
        <v>221.30294006246837</v>
      </c>
      <c r="I26" s="210">
        <v>6.8444208266742805</v>
      </c>
      <c r="J26" s="349">
        <v>1410.7216479631604</v>
      </c>
      <c r="K26" s="348">
        <v>40882.00122581856</v>
      </c>
    </row>
    <row r="27" spans="2:11" ht="12.75" customHeight="1">
      <c r="B27" s="345"/>
      <c r="C27" s="345"/>
      <c r="D27" s="346"/>
      <c r="E27" s="347"/>
      <c r="F27" s="353"/>
      <c r="G27" s="353"/>
      <c r="H27" s="353"/>
      <c r="I27" s="353"/>
      <c r="J27" s="346"/>
      <c r="K27" s="345"/>
    </row>
    <row r="28" spans="2:11" ht="12.75" customHeight="1">
      <c r="B28" s="74" t="s">
        <v>533</v>
      </c>
      <c r="C28" s="210">
        <v>8765.0287324044111</v>
      </c>
      <c r="D28" s="351"/>
      <c r="E28" s="347"/>
      <c r="F28" s="353">
        <v>-87.650287324044115</v>
      </c>
      <c r="G28" s="353">
        <v>8677.3784450803669</v>
      </c>
      <c r="H28" s="353">
        <v>1988.4556798266017</v>
      </c>
      <c r="I28" s="210">
        <v>61.498629272987728</v>
      </c>
      <c r="J28" s="210">
        <v>10727.332754179957</v>
      </c>
      <c r="K28" s="352">
        <v>4920.0517171029869</v>
      </c>
    </row>
    <row r="29" spans="2:11" ht="12.75" customHeight="1">
      <c r="B29" s="344" t="s">
        <v>1020</v>
      </c>
      <c r="C29" s="351"/>
      <c r="D29" s="350">
        <v>0.97599999999999998</v>
      </c>
      <c r="E29" s="210">
        <v>8554.6680428267045</v>
      </c>
      <c r="F29" s="210">
        <v>-85.546680428267052</v>
      </c>
      <c r="G29" s="210">
        <v>8469.1213623984368</v>
      </c>
      <c r="H29" s="210">
        <v>1876.1164260806033</v>
      </c>
      <c r="I29" s="210">
        <v>58.02421936331757</v>
      </c>
      <c r="J29" s="349">
        <v>10403.262007842357</v>
      </c>
      <c r="K29" s="348">
        <v>1497.2045689054523</v>
      </c>
    </row>
    <row r="30" spans="2:11" ht="12.75" customHeight="1">
      <c r="B30" s="344" t="s">
        <v>1019</v>
      </c>
      <c r="C30" s="351"/>
      <c r="D30" s="350">
        <v>1.022</v>
      </c>
      <c r="E30" s="349">
        <v>8957.8593645173078</v>
      </c>
      <c r="F30" s="210">
        <v>-89.578593645173086</v>
      </c>
      <c r="G30" s="210">
        <v>8868.2807708721339</v>
      </c>
      <c r="H30" s="210">
        <v>2214.4313094720274</v>
      </c>
      <c r="I30" s="210">
        <v>68.487566272330696</v>
      </c>
      <c r="J30" s="349">
        <v>11151.199646616493</v>
      </c>
      <c r="K30" s="348">
        <v>2160.8177915151782</v>
      </c>
    </row>
    <row r="31" spans="2:11" ht="12.75" customHeight="1">
      <c r="B31" s="344" t="s">
        <v>1018</v>
      </c>
      <c r="C31" s="351"/>
      <c r="D31" s="350">
        <v>0.998</v>
      </c>
      <c r="E31" s="349">
        <v>8747.498674939603</v>
      </c>
      <c r="F31" s="210">
        <v>-87.474986749396038</v>
      </c>
      <c r="G31" s="210">
        <v>8660.0236881902074</v>
      </c>
      <c r="H31" s="210">
        <v>1734.8186979958289</v>
      </c>
      <c r="I31" s="210">
        <v>53.654186535953613</v>
      </c>
      <c r="J31" s="349">
        <v>10448.49657272199</v>
      </c>
      <c r="K31" s="348">
        <v>1262.0293566823564</v>
      </c>
    </row>
    <row r="32" spans="2:11" ht="12.75" customHeight="1">
      <c r="B32" s="345"/>
      <c r="C32" s="345"/>
      <c r="D32" s="346"/>
      <c r="E32" s="347"/>
      <c r="F32" s="353"/>
      <c r="G32" s="353"/>
      <c r="H32" s="353"/>
      <c r="I32" s="353"/>
      <c r="J32" s="346"/>
      <c r="K32" s="345"/>
    </row>
    <row r="33" spans="2:11" ht="12.75" customHeight="1">
      <c r="B33" s="74" t="s">
        <v>534</v>
      </c>
      <c r="C33" s="210">
        <v>2099.1395645035027</v>
      </c>
      <c r="D33" s="351"/>
      <c r="E33" s="347"/>
      <c r="F33" s="353">
        <v>-20.991395645035027</v>
      </c>
      <c r="G33" s="353">
        <v>2078.1481688584677</v>
      </c>
      <c r="H33" s="353">
        <v>563.06650730739614</v>
      </c>
      <c r="I33" s="210">
        <v>17.414428061053513</v>
      </c>
      <c r="J33" s="210">
        <v>2658.6291042269172</v>
      </c>
      <c r="K33" s="352">
        <v>75599.414039333118</v>
      </c>
    </row>
    <row r="34" spans="2:11" ht="12.75" customHeight="1">
      <c r="B34" s="344" t="s">
        <v>1020</v>
      </c>
      <c r="C34" s="351"/>
      <c r="D34" s="350">
        <v>0.97599999999999998</v>
      </c>
      <c r="E34" s="210">
        <v>2048.7602149554186</v>
      </c>
      <c r="F34" s="210">
        <v>-20.487602149554188</v>
      </c>
      <c r="G34" s="210">
        <v>2028.2726128058644</v>
      </c>
      <c r="H34" s="210">
        <v>581.9002947217981</v>
      </c>
      <c r="I34" s="210">
        <v>17.996916331602051</v>
      </c>
      <c r="J34" s="349">
        <v>2628.1698238592644</v>
      </c>
      <c r="K34" s="348">
        <v>23731.630801934742</v>
      </c>
    </row>
    <row r="35" spans="2:11" ht="12.75" customHeight="1">
      <c r="B35" s="344" t="s">
        <v>1019</v>
      </c>
      <c r="C35" s="351"/>
      <c r="D35" s="350">
        <v>1.022</v>
      </c>
      <c r="E35" s="349">
        <v>2145.3206349225798</v>
      </c>
      <c r="F35" s="210">
        <v>-21.453206349225798</v>
      </c>
      <c r="G35" s="210">
        <v>2123.8674285733541</v>
      </c>
      <c r="H35" s="210">
        <v>583.30054699865457</v>
      </c>
      <c r="I35" s="210">
        <v>18.040223103051176</v>
      </c>
      <c r="J35" s="349">
        <v>2725.20819867506</v>
      </c>
      <c r="K35" s="348">
        <v>27817.027833171054</v>
      </c>
    </row>
    <row r="36" spans="2:11" ht="12.75" customHeight="1">
      <c r="B36" s="344" t="s">
        <v>1018</v>
      </c>
      <c r="C36" s="351"/>
      <c r="D36" s="350">
        <v>0.998</v>
      </c>
      <c r="E36" s="349">
        <v>2094.9412853744957</v>
      </c>
      <c r="F36" s="210">
        <v>-20.949412853744956</v>
      </c>
      <c r="G36" s="210">
        <v>2073.9918725207508</v>
      </c>
      <c r="H36" s="210">
        <v>521.07999512439687</v>
      </c>
      <c r="I36" s="210">
        <v>16.115876137867986</v>
      </c>
      <c r="J36" s="349">
        <v>2611.1877437830158</v>
      </c>
      <c r="K36" s="348">
        <v>24050.755404227333</v>
      </c>
    </row>
    <row r="37" spans="2:11" ht="12.75" customHeight="1">
      <c r="B37" s="345"/>
      <c r="C37" s="345"/>
      <c r="D37" s="346"/>
      <c r="E37" s="347"/>
      <c r="F37" s="353"/>
      <c r="G37" s="353"/>
      <c r="H37" s="353"/>
      <c r="I37" s="353"/>
      <c r="J37" s="346"/>
      <c r="K37" s="345"/>
    </row>
    <row r="38" spans="2:11" ht="12.75" customHeight="1">
      <c r="B38" s="74" t="s">
        <v>535</v>
      </c>
      <c r="C38" s="210">
        <v>288.32210432793494</v>
      </c>
      <c r="D38" s="351"/>
      <c r="E38" s="347"/>
      <c r="F38" s="353">
        <v>-2.8832210432793492</v>
      </c>
      <c r="G38" s="353">
        <v>285.43888328465556</v>
      </c>
      <c r="H38" s="353">
        <v>27.44526040143807</v>
      </c>
      <c r="I38" s="210">
        <v>0.84882248664241544</v>
      </c>
      <c r="J38" s="210">
        <v>313.73296617273604</v>
      </c>
      <c r="K38" s="352">
        <v>243839.96696213455</v>
      </c>
    </row>
    <row r="39" spans="2:11" ht="12.75" customHeight="1">
      <c r="B39" s="344" t="s">
        <v>1020</v>
      </c>
      <c r="C39" s="351"/>
      <c r="D39" s="350">
        <v>0.97599999999999998</v>
      </c>
      <c r="E39" s="210">
        <v>281.40237382406451</v>
      </c>
      <c r="F39" s="210">
        <v>-2.8140237382406452</v>
      </c>
      <c r="G39" s="210">
        <v>278.58835008582389</v>
      </c>
      <c r="H39" s="210">
        <v>31.951027856563769</v>
      </c>
      <c r="I39" s="210">
        <v>0.9881761192751668</v>
      </c>
      <c r="J39" s="349">
        <v>311.52755406166284</v>
      </c>
      <c r="K39" s="348">
        <v>75875.983216890847</v>
      </c>
    </row>
    <row r="40" spans="2:11" ht="12.75" customHeight="1">
      <c r="B40" s="344" t="s">
        <v>1019</v>
      </c>
      <c r="C40" s="351"/>
      <c r="D40" s="350">
        <v>1.022</v>
      </c>
      <c r="E40" s="349">
        <v>294.6651906231495</v>
      </c>
      <c r="F40" s="210">
        <v>-2.9466519062314949</v>
      </c>
      <c r="G40" s="210">
        <v>291.71853871691798</v>
      </c>
      <c r="H40" s="210">
        <v>27.411225545776567</v>
      </c>
      <c r="I40" s="210">
        <v>0.84776986224051143</v>
      </c>
      <c r="J40" s="349">
        <v>319.97753412493506</v>
      </c>
      <c r="K40" s="348">
        <v>90167.712202627314</v>
      </c>
    </row>
    <row r="41" spans="2:11" ht="12.75" customHeight="1">
      <c r="B41" s="344" t="s">
        <v>1018</v>
      </c>
      <c r="C41" s="351"/>
      <c r="D41" s="350">
        <v>0.998</v>
      </c>
      <c r="E41" s="349">
        <v>287.74546011927907</v>
      </c>
      <c r="F41" s="210">
        <v>-2.8774546011927908</v>
      </c>
      <c r="G41" s="210">
        <v>284.86800551808631</v>
      </c>
      <c r="H41" s="210">
        <v>23.090158492105722</v>
      </c>
      <c r="I41" s="210">
        <v>0.71412861315791076</v>
      </c>
      <c r="J41" s="349">
        <v>308.67229262334996</v>
      </c>
      <c r="K41" s="348">
        <v>77796.271542616392</v>
      </c>
    </row>
    <row r="42" spans="2:11" ht="12.75" customHeight="1">
      <c r="B42" s="345"/>
      <c r="C42" s="345"/>
      <c r="D42" s="346"/>
      <c r="E42" s="347"/>
      <c r="F42" s="353"/>
      <c r="G42" s="353"/>
      <c r="H42" s="353"/>
      <c r="I42" s="353"/>
      <c r="J42" s="346"/>
      <c r="K42" s="345"/>
    </row>
    <row r="43" spans="2:11" ht="12.75" customHeight="1">
      <c r="B43" s="74" t="s">
        <v>536</v>
      </c>
      <c r="C43" s="210">
        <v>690.43926084455381</v>
      </c>
      <c r="D43" s="351"/>
      <c r="E43" s="347"/>
      <c r="F43" s="353">
        <v>-6.904392608445538</v>
      </c>
      <c r="G43" s="353">
        <v>683.53486823610831</v>
      </c>
      <c r="H43" s="353">
        <v>128.40671414022313</v>
      </c>
      <c r="I43" s="210">
        <v>3.9713416744398842</v>
      </c>
      <c r="J43" s="210">
        <v>815.91292405077138</v>
      </c>
      <c r="K43" s="352">
        <v>81471.9879118034</v>
      </c>
    </row>
    <row r="44" spans="2:11" ht="12.75" customHeight="1">
      <c r="B44" s="344" t="s">
        <v>1020</v>
      </c>
      <c r="C44" s="351"/>
      <c r="D44" s="350">
        <v>0.97599999999999998</v>
      </c>
      <c r="E44" s="210">
        <v>673.86871858428447</v>
      </c>
      <c r="F44" s="210">
        <v>-6.7386871858428448</v>
      </c>
      <c r="G44" s="210">
        <v>667.13003139844159</v>
      </c>
      <c r="H44" s="210">
        <v>127.75259724352654</v>
      </c>
      <c r="I44" s="210">
        <v>3.9511112549544407</v>
      </c>
      <c r="J44" s="349">
        <v>798.83373989692257</v>
      </c>
      <c r="K44" s="348">
        <v>22504.088531117952</v>
      </c>
    </row>
    <row r="45" spans="2:11" ht="12.75" customHeight="1">
      <c r="B45" s="344" t="s">
        <v>1019</v>
      </c>
      <c r="C45" s="351"/>
      <c r="D45" s="350">
        <v>1.022</v>
      </c>
      <c r="E45" s="349">
        <v>705.62892458313399</v>
      </c>
      <c r="F45" s="210">
        <v>-7.0562892458313398</v>
      </c>
      <c r="G45" s="210">
        <v>698.5726353373027</v>
      </c>
      <c r="H45" s="210">
        <v>162.91473325171771</v>
      </c>
      <c r="I45" s="210">
        <v>5.0385999974758136</v>
      </c>
      <c r="J45" s="349">
        <v>866.52596858649622</v>
      </c>
      <c r="K45" s="348">
        <v>23420.072677919605</v>
      </c>
    </row>
    <row r="46" spans="2:11" ht="12.75" customHeight="1">
      <c r="B46" s="344" t="s">
        <v>1018</v>
      </c>
      <c r="C46" s="351"/>
      <c r="D46" s="350">
        <v>0.998</v>
      </c>
      <c r="E46" s="349">
        <v>689.05838232286476</v>
      </c>
      <c r="F46" s="210">
        <v>-6.8905838232286474</v>
      </c>
      <c r="G46" s="210">
        <v>682.16779849963609</v>
      </c>
      <c r="H46" s="210">
        <v>106.08579934439555</v>
      </c>
      <c r="I46" s="210">
        <v>3.281004103434924</v>
      </c>
      <c r="J46" s="349">
        <v>791.53460194746663</v>
      </c>
      <c r="K46" s="348">
        <v>35547.826702765844</v>
      </c>
    </row>
    <row r="47" spans="2:11" ht="12.75" customHeight="1">
      <c r="B47" s="345"/>
      <c r="C47" s="345"/>
      <c r="D47" s="346"/>
      <c r="E47" s="347"/>
      <c r="F47" s="353"/>
      <c r="G47" s="353"/>
      <c r="H47" s="353"/>
      <c r="I47" s="353"/>
      <c r="J47" s="346"/>
      <c r="K47" s="345"/>
    </row>
    <row r="48" spans="2:11" ht="12.75" customHeight="1">
      <c r="B48" s="74" t="s">
        <v>537</v>
      </c>
      <c r="C48" s="210">
        <v>4248.0031547402168</v>
      </c>
      <c r="D48" s="351"/>
      <c r="E48" s="347"/>
      <c r="F48" s="353">
        <v>-42.48003154740217</v>
      </c>
      <c r="G48" s="353">
        <v>4205.5231231928146</v>
      </c>
      <c r="H48" s="353">
        <v>196.87295338849103</v>
      </c>
      <c r="I48" s="210">
        <v>6.08885422851003</v>
      </c>
      <c r="J48" s="210">
        <v>4408.4849308098155</v>
      </c>
      <c r="K48" s="352">
        <v>9765.351352356769</v>
      </c>
    </row>
    <row r="49" spans="2:11" ht="12.75" customHeight="1">
      <c r="B49" s="344" t="s">
        <v>1020</v>
      </c>
      <c r="C49" s="351"/>
      <c r="D49" s="350">
        <v>0.97599999999999998</v>
      </c>
      <c r="E49" s="210">
        <v>4146.0510790264516</v>
      </c>
      <c r="F49" s="210">
        <v>-41.460510790264514</v>
      </c>
      <c r="G49" s="210">
        <v>4104.5905682361872</v>
      </c>
      <c r="H49" s="210">
        <v>164.3227527515358</v>
      </c>
      <c r="I49" s="210">
        <v>5.0821469923155576</v>
      </c>
      <c r="J49" s="349">
        <v>4273.9954679800385</v>
      </c>
      <c r="K49" s="348">
        <v>3037.6353108127632</v>
      </c>
    </row>
    <row r="50" spans="2:11" ht="12.75" customHeight="1">
      <c r="B50" s="344" t="s">
        <v>1019</v>
      </c>
      <c r="C50" s="351"/>
      <c r="D50" s="350">
        <v>1.022</v>
      </c>
      <c r="E50" s="349">
        <v>4341.4592241445016</v>
      </c>
      <c r="F50" s="210">
        <v>-43.414592241445014</v>
      </c>
      <c r="G50" s="210">
        <v>4298.0446319030561</v>
      </c>
      <c r="H50" s="210">
        <v>250.56016737242558</v>
      </c>
      <c r="I50" s="210">
        <v>7.7492835269822251</v>
      </c>
      <c r="J50" s="349">
        <v>4556.3540828024643</v>
      </c>
      <c r="K50" s="348">
        <v>3222.0766122127952</v>
      </c>
    </row>
    <row r="51" spans="2:11" ht="12.75" customHeight="1">
      <c r="B51" s="344" t="s">
        <v>1018</v>
      </c>
      <c r="C51" s="351"/>
      <c r="D51" s="350">
        <v>0.998</v>
      </c>
      <c r="E51" s="349">
        <v>4239.5071484307364</v>
      </c>
      <c r="F51" s="210">
        <v>-42.395071484307365</v>
      </c>
      <c r="G51" s="210">
        <v>4197.1120769464287</v>
      </c>
      <c r="H51" s="210">
        <v>175.73310737250128</v>
      </c>
      <c r="I51" s="210">
        <v>5.4350445579124198</v>
      </c>
      <c r="J51" s="349">
        <v>4378.2802288768416</v>
      </c>
      <c r="K51" s="348">
        <v>3505.6394293312105</v>
      </c>
    </row>
    <row r="52" spans="2:11" ht="12.75" customHeight="1">
      <c r="B52" s="345"/>
      <c r="C52" s="345"/>
      <c r="D52" s="346"/>
      <c r="E52" s="347"/>
      <c r="F52" s="353"/>
      <c r="G52" s="353"/>
      <c r="H52" s="353"/>
      <c r="I52" s="353"/>
      <c r="J52" s="346"/>
      <c r="K52" s="345"/>
    </row>
    <row r="53" spans="2:11" ht="12.75" customHeight="1">
      <c r="B53" s="74" t="s">
        <v>538</v>
      </c>
      <c r="C53" s="210">
        <v>222.65889178081102</v>
      </c>
      <c r="D53" s="351"/>
      <c r="E53" s="347"/>
      <c r="F53" s="353">
        <v>-2.2265889178081104</v>
      </c>
      <c r="G53" s="353">
        <v>220.43230286300292</v>
      </c>
      <c r="H53" s="353">
        <v>15.044710321178677</v>
      </c>
      <c r="I53" s="210">
        <v>0.46530031921171222</v>
      </c>
      <c r="J53" s="210">
        <v>235.94231350339331</v>
      </c>
      <c r="K53" s="352">
        <v>3658185.1763467817</v>
      </c>
    </row>
    <row r="54" spans="2:11" ht="12.75" customHeight="1">
      <c r="B54" s="344" t="s">
        <v>1020</v>
      </c>
      <c r="C54" s="351"/>
      <c r="D54" s="350">
        <v>0.97599999999999998</v>
      </c>
      <c r="E54" s="210">
        <v>217.31507837807155</v>
      </c>
      <c r="F54" s="210">
        <v>-2.1731507837807156</v>
      </c>
      <c r="G54" s="210">
        <v>215.14192759429082</v>
      </c>
      <c r="H54" s="210">
        <v>14.127905376316351</v>
      </c>
      <c r="I54" s="210">
        <v>0.43694552710256751</v>
      </c>
      <c r="J54" s="349">
        <v>229.70677849770976</v>
      </c>
      <c r="K54" s="348">
        <v>1167405.8267562175</v>
      </c>
    </row>
    <row r="55" spans="2:11" ht="12.75" customHeight="1">
      <c r="B55" s="344" t="s">
        <v>1019</v>
      </c>
      <c r="C55" s="351"/>
      <c r="D55" s="350">
        <v>1.022</v>
      </c>
      <c r="E55" s="349">
        <v>227.55738739998887</v>
      </c>
      <c r="F55" s="210">
        <v>-2.2755738739998885</v>
      </c>
      <c r="G55" s="210">
        <v>225.28181352598898</v>
      </c>
      <c r="H55" s="210">
        <v>16.476588919328492</v>
      </c>
      <c r="I55" s="210">
        <v>0.50958522430913078</v>
      </c>
      <c r="J55" s="349">
        <v>242.26798766962659</v>
      </c>
      <c r="K55" s="348">
        <v>1334293.8800650914</v>
      </c>
    </row>
    <row r="56" spans="2:11" ht="12.75" customHeight="1">
      <c r="B56" s="344" t="s">
        <v>1018</v>
      </c>
      <c r="C56" s="351"/>
      <c r="D56" s="350">
        <v>0.998</v>
      </c>
      <c r="E56" s="349">
        <v>222.2135739972494</v>
      </c>
      <c r="F56" s="210">
        <v>-2.2221357399724941</v>
      </c>
      <c r="G56" s="210">
        <v>219.99143825727691</v>
      </c>
      <c r="H56" s="210">
        <v>14.318143980296703</v>
      </c>
      <c r="I56" s="210">
        <v>0.44282919526690812</v>
      </c>
      <c r="J56" s="349">
        <v>234.75241143284052</v>
      </c>
      <c r="K56" s="348">
        <v>1156485.4695254725</v>
      </c>
    </row>
    <row r="57" spans="2:11" ht="12.75" customHeight="1">
      <c r="B57" s="345"/>
      <c r="C57" s="345"/>
      <c r="D57" s="346"/>
      <c r="E57" s="347"/>
      <c r="F57" s="353"/>
      <c r="G57" s="353"/>
      <c r="H57" s="353"/>
      <c r="I57" s="353"/>
      <c r="J57" s="346"/>
      <c r="K57" s="345"/>
    </row>
    <row r="58" spans="2:11" ht="12.75" customHeight="1">
      <c r="B58" s="74" t="s">
        <v>539</v>
      </c>
      <c r="C58" s="210">
        <v>224.75788891084562</v>
      </c>
      <c r="D58" s="351"/>
      <c r="E58" s="347"/>
      <c r="F58" s="353">
        <v>-2.2475788891084565</v>
      </c>
      <c r="G58" s="353">
        <v>222.51031002173715</v>
      </c>
      <c r="H58" s="353">
        <v>12.328323332897497</v>
      </c>
      <c r="I58" s="210">
        <v>0.3812883505019844</v>
      </c>
      <c r="J58" s="210">
        <v>235.21992170513664</v>
      </c>
      <c r="K58" s="352">
        <v>385859.36142904777</v>
      </c>
    </row>
    <row r="59" spans="2:11" ht="12.75" customHeight="1">
      <c r="B59" s="344" t="s">
        <v>1020</v>
      </c>
      <c r="C59" s="351"/>
      <c r="D59" s="350">
        <v>0.97599999999999998</v>
      </c>
      <c r="E59" s="210">
        <v>219.36369957698531</v>
      </c>
      <c r="F59" s="210">
        <v>-2.1936369957698534</v>
      </c>
      <c r="G59" s="210">
        <v>217.17006258121546</v>
      </c>
      <c r="H59" s="210">
        <v>11.38257773588062</v>
      </c>
      <c r="I59" s="210">
        <v>0.35203848667672055</v>
      </c>
      <c r="J59" s="349">
        <v>228.90467880377281</v>
      </c>
      <c r="K59" s="348">
        <v>124499.95089973784</v>
      </c>
    </row>
    <row r="60" spans="2:11" ht="12.75" customHeight="1">
      <c r="B60" s="344" t="s">
        <v>1019</v>
      </c>
      <c r="C60" s="351"/>
      <c r="D60" s="350">
        <v>1.022</v>
      </c>
      <c r="E60" s="349">
        <v>229.70256246688422</v>
      </c>
      <c r="F60" s="210">
        <v>-2.2970256246688421</v>
      </c>
      <c r="G60" s="210">
        <v>227.40553684221538</v>
      </c>
      <c r="H60" s="210">
        <v>13.343681599660693</v>
      </c>
      <c r="I60" s="210">
        <v>0.41269118349466183</v>
      </c>
      <c r="J60" s="349">
        <v>241.16190962537075</v>
      </c>
      <c r="K60" s="348">
        <v>144779.33630486566</v>
      </c>
    </row>
    <row r="61" spans="2:11" ht="12.75" customHeight="1">
      <c r="B61" s="344" t="s">
        <v>1018</v>
      </c>
      <c r="C61" s="351"/>
      <c r="D61" s="350">
        <v>0.998</v>
      </c>
      <c r="E61" s="349">
        <v>224.30837313302393</v>
      </c>
      <c r="F61" s="210">
        <v>-2.2430837313302394</v>
      </c>
      <c r="G61" s="210">
        <v>222.06528940169369</v>
      </c>
      <c r="H61" s="210">
        <v>12.077357498675596</v>
      </c>
      <c r="I61" s="210">
        <v>0.37352652057759528</v>
      </c>
      <c r="J61" s="349">
        <v>234.5161734209469</v>
      </c>
      <c r="K61" s="348">
        <v>116580.07422444425</v>
      </c>
    </row>
    <row r="62" spans="2:11" ht="12.75" customHeight="1">
      <c r="B62" s="345"/>
      <c r="C62" s="345"/>
      <c r="D62" s="346"/>
      <c r="E62" s="347"/>
      <c r="F62" s="347"/>
      <c r="G62" s="347"/>
      <c r="H62" s="347"/>
      <c r="I62" s="347"/>
      <c r="J62" s="346"/>
      <c r="K62" s="345"/>
    </row>
    <row r="63" spans="2:11" ht="12.75" customHeight="1">
      <c r="B63" s="74" t="s">
        <v>1017</v>
      </c>
    </row>
    <row r="64" spans="2:11" ht="12.75" customHeight="1">
      <c r="B64" s="344" t="s">
        <v>1016</v>
      </c>
      <c r="E64" s="133">
        <v>2648268409.0489988</v>
      </c>
      <c r="F64" s="133"/>
      <c r="G64" s="133"/>
      <c r="H64" s="133"/>
      <c r="I64" s="133"/>
    </row>
    <row r="65" spans="2:9" ht="12.75" customHeight="1">
      <c r="B65" s="344" t="s">
        <v>1015</v>
      </c>
      <c r="E65" s="133">
        <v>2647960758.0063252</v>
      </c>
      <c r="F65" s="133"/>
      <c r="G65" s="133"/>
      <c r="H65" s="133"/>
      <c r="I65" s="133"/>
    </row>
    <row r="66" spans="2:9" ht="12.75" customHeight="1"/>
  </sheetData>
  <printOptions horizontalCentered="1"/>
  <pageMargins left="0.7" right="0.7" top="0.75" bottom="0.75" header="0.3" footer="0.3"/>
  <pageSetup scale="47" orientation="portrait" r:id="rId1"/>
  <headerFooter scaleWithDoc="0">
    <oddFooter>&amp;L&amp;D&amp;CMilliman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O29"/>
  <sheetViews>
    <sheetView view="pageBreakPreview" zoomScaleNormal="100" zoomScaleSheetLayoutView="100" workbookViewId="0"/>
  </sheetViews>
  <sheetFormatPr defaultRowHeight="12.75"/>
  <cols>
    <col min="2" max="2" width="59.42578125" bestFit="1" customWidth="1"/>
    <col min="3" max="13" width="9.85546875" customWidth="1"/>
    <col min="14" max="15" width="11.28515625" bestFit="1" customWidth="1"/>
  </cols>
  <sheetData>
    <row r="2" spans="2:15" ht="12.75" customHeight="1">
      <c r="B2" s="22" t="s">
        <v>1053</v>
      </c>
      <c r="C2" s="22"/>
      <c r="D2" s="22"/>
      <c r="E2" s="22"/>
      <c r="F2" s="22"/>
      <c r="G2" s="22"/>
      <c r="H2" s="22"/>
      <c r="I2" s="22"/>
      <c r="J2" s="22"/>
      <c r="K2" s="22"/>
      <c r="L2" s="22"/>
      <c r="M2" s="22"/>
      <c r="N2" s="22"/>
      <c r="O2" s="22"/>
    </row>
    <row r="3" spans="2:15" ht="12.75" customHeight="1">
      <c r="B3" s="22" t="s">
        <v>1</v>
      </c>
      <c r="C3" s="22"/>
      <c r="D3" s="22"/>
      <c r="E3" s="22"/>
      <c r="F3" s="22"/>
      <c r="G3" s="22"/>
      <c r="H3" s="22"/>
      <c r="I3" s="22"/>
      <c r="J3" s="22"/>
      <c r="K3" s="22"/>
      <c r="L3" s="22"/>
      <c r="M3" s="22"/>
      <c r="N3" s="22"/>
      <c r="O3" s="22"/>
    </row>
    <row r="4" spans="2:15" ht="12.75" customHeight="1">
      <c r="B4" s="371" t="s">
        <v>1052</v>
      </c>
      <c r="C4" s="371"/>
      <c r="D4" s="371"/>
      <c r="E4" s="371"/>
      <c r="F4" s="371"/>
      <c r="G4" s="371"/>
      <c r="H4" s="371"/>
      <c r="I4" s="371"/>
      <c r="J4" s="371"/>
      <c r="K4" s="371"/>
      <c r="L4" s="371"/>
      <c r="M4" s="371"/>
      <c r="N4" s="371"/>
      <c r="O4" s="371"/>
    </row>
    <row r="5" spans="2:15" ht="63.75" customHeight="1">
      <c r="B5" s="75"/>
      <c r="C5" s="370" t="s">
        <v>527</v>
      </c>
      <c r="D5" s="370" t="s">
        <v>528</v>
      </c>
      <c r="E5" s="370" t="s">
        <v>705</v>
      </c>
      <c r="F5" s="370" t="s">
        <v>704</v>
      </c>
      <c r="G5" s="370" t="s">
        <v>533</v>
      </c>
      <c r="H5" s="370" t="s">
        <v>534</v>
      </c>
      <c r="I5" s="370" t="s">
        <v>535</v>
      </c>
      <c r="J5" s="370" t="s">
        <v>536</v>
      </c>
      <c r="K5" s="370" t="s">
        <v>537</v>
      </c>
      <c r="L5" s="370" t="s">
        <v>538</v>
      </c>
      <c r="M5" s="370" t="s">
        <v>539</v>
      </c>
      <c r="N5" s="370" t="s">
        <v>1051</v>
      </c>
      <c r="O5" s="370" t="s">
        <v>1050</v>
      </c>
    </row>
    <row r="6" spans="2:15" ht="12.75" customHeight="1">
      <c r="B6" s="363" t="s">
        <v>1049</v>
      </c>
      <c r="C6" s="369">
        <v>1179.0953065358403</v>
      </c>
      <c r="D6" s="369">
        <v>3691.2782518300619</v>
      </c>
      <c r="E6" s="369">
        <v>534.63164621692488</v>
      </c>
      <c r="F6" s="369">
        <v>1187.4950263243463</v>
      </c>
      <c r="G6" s="369">
        <v>9250.6473069413678</v>
      </c>
      <c r="H6" s="369">
        <v>2100.3949625918326</v>
      </c>
      <c r="I6" s="369">
        <v>287.84987602821383</v>
      </c>
      <c r="J6" s="369">
        <v>628.02508238862936</v>
      </c>
      <c r="K6" s="369">
        <v>4154.0794993648979</v>
      </c>
      <c r="L6" s="369">
        <v>215.44747186201619</v>
      </c>
      <c r="M6" s="369">
        <v>215.42864860117251</v>
      </c>
      <c r="N6" s="369">
        <v>466.79317915293996</v>
      </c>
      <c r="O6" s="369">
        <v>439.27270813172692</v>
      </c>
    </row>
    <row r="7" spans="2:15" ht="12.75" customHeight="1">
      <c r="B7" s="368" t="s">
        <v>1048</v>
      </c>
      <c r="C7" s="364">
        <v>1.0060509030728682</v>
      </c>
      <c r="D7" s="364">
        <v>1.0288473311118242</v>
      </c>
      <c r="E7" s="364">
        <v>1.0009144581064457</v>
      </c>
      <c r="F7" s="364">
        <v>0.97843880354888646</v>
      </c>
      <c r="G7" s="364">
        <v>0.94934922463588622</v>
      </c>
      <c r="H7" s="364">
        <v>1.0003380474028718</v>
      </c>
      <c r="I7" s="364">
        <v>0.99852333115519565</v>
      </c>
      <c r="J7" s="364">
        <v>1.0692477469985846</v>
      </c>
      <c r="K7" s="364">
        <v>0.97849652092933648</v>
      </c>
      <c r="L7" s="364">
        <v>1.0319356367412784</v>
      </c>
      <c r="M7" s="364">
        <v>1.040624742370412</v>
      </c>
      <c r="N7" s="364">
        <v>1.0106928004837057</v>
      </c>
      <c r="O7" s="364">
        <v>1.0120305596292836</v>
      </c>
    </row>
    <row r="8" spans="2:15" ht="12.75" customHeight="1">
      <c r="B8" s="368" t="s">
        <v>1047</v>
      </c>
      <c r="C8" s="364">
        <v>0.96798644537296386</v>
      </c>
      <c r="D8" s="364">
        <v>0.97158351016362343</v>
      </c>
      <c r="E8" s="364">
        <v>0.98274848505153023</v>
      </c>
      <c r="F8" s="364">
        <v>0.99193005404429924</v>
      </c>
      <c r="G8" s="364">
        <v>0.96101360238762468</v>
      </c>
      <c r="H8" s="364">
        <v>0.95955395849598313</v>
      </c>
      <c r="I8" s="364">
        <v>0.95847035359421717</v>
      </c>
      <c r="J8" s="364">
        <v>0.96662645987712903</v>
      </c>
      <c r="K8" s="364">
        <v>0.99357816742100147</v>
      </c>
      <c r="L8" s="364">
        <v>0.97248089265828463</v>
      </c>
      <c r="M8" s="364">
        <v>0.97374133950306996</v>
      </c>
      <c r="N8" s="364">
        <v>0.97186658821648531</v>
      </c>
      <c r="O8" s="364">
        <v>0.97221544481640909</v>
      </c>
    </row>
    <row r="9" spans="2:15" ht="12.75" customHeight="1">
      <c r="B9" s="368" t="s">
        <v>1107</v>
      </c>
      <c r="C9" s="364">
        <v>1</v>
      </c>
      <c r="D9" s="364">
        <v>1</v>
      </c>
      <c r="E9" s="364">
        <v>0.93934593270659084</v>
      </c>
      <c r="F9" s="364">
        <v>1</v>
      </c>
      <c r="G9" s="364">
        <v>1</v>
      </c>
      <c r="H9" s="364">
        <v>1</v>
      </c>
      <c r="I9" s="364">
        <v>1</v>
      </c>
      <c r="J9" s="364">
        <v>1</v>
      </c>
      <c r="K9" s="364">
        <v>1</v>
      </c>
      <c r="L9" s="364">
        <v>0.97833082992431464</v>
      </c>
      <c r="M9" s="364">
        <v>0.97830660715478046</v>
      </c>
      <c r="N9" s="364">
        <v>0.98674905901638987</v>
      </c>
      <c r="O9" s="364">
        <v>0.98501256703524265</v>
      </c>
    </row>
    <row r="10" spans="2:15" ht="12.75" customHeight="1">
      <c r="B10" s="367" t="s">
        <v>1046</v>
      </c>
      <c r="C10" s="366">
        <v>0.97384363752976588</v>
      </c>
      <c r="D10" s="366">
        <v>0.99961110138410192</v>
      </c>
      <c r="E10" s="366">
        <v>0.92398496588763446</v>
      </c>
      <c r="F10" s="366">
        <v>0.97054285528328643</v>
      </c>
      <c r="G10" s="366">
        <v>0.91233751829123133</v>
      </c>
      <c r="H10" s="366">
        <v>0.95987833321956806</v>
      </c>
      <c r="I10" s="366">
        <v>0.95705501028439599</v>
      </c>
      <c r="J10" s="366">
        <v>1.033563164412838</v>
      </c>
      <c r="K10" s="366">
        <v>0.97221278009279577</v>
      </c>
      <c r="L10" s="366">
        <v>0.98179186031976418</v>
      </c>
      <c r="M10" s="366">
        <v>0.99131743010825701</v>
      </c>
      <c r="N10" s="366">
        <v>0.96924271348228541</v>
      </c>
      <c r="O10" s="366">
        <v>0.96916542944083761</v>
      </c>
    </row>
    <row r="11" spans="2:15" ht="12.75" customHeight="1">
      <c r="B11" s="368" t="s">
        <v>1045</v>
      </c>
      <c r="C11" s="364">
        <v>1.0301943713372812</v>
      </c>
      <c r="D11" s="364">
        <v>1.0288266995563755</v>
      </c>
      <c r="E11" s="364">
        <v>1.0250089738748229</v>
      </c>
      <c r="F11" s="364">
        <v>1.0252170358021921</v>
      </c>
      <c r="G11" s="364">
        <v>1.034843242820964</v>
      </c>
      <c r="H11" s="364">
        <v>1.0353771177760458</v>
      </c>
      <c r="I11" s="364">
        <v>1.0309816566839471</v>
      </c>
      <c r="J11" s="364">
        <v>1.0385039140828167</v>
      </c>
      <c r="K11" s="364">
        <v>1.0080735622147747</v>
      </c>
      <c r="L11" s="364">
        <v>1.0266029656591873</v>
      </c>
      <c r="M11" s="364">
        <v>1.0256868783943411</v>
      </c>
      <c r="N11" s="364">
        <v>1.0285470883378114</v>
      </c>
      <c r="O11" s="364">
        <v>1.0282787968057545</v>
      </c>
    </row>
    <row r="12" spans="2:15" ht="12.75" customHeight="1">
      <c r="B12" s="368" t="s">
        <v>1108</v>
      </c>
      <c r="C12" s="364">
        <v>1.0016808119148246</v>
      </c>
      <c r="D12" s="364">
        <v>1.0008105041312205</v>
      </c>
      <c r="E12" s="364">
        <v>1.0015537434807196</v>
      </c>
      <c r="F12" s="364">
        <v>1.0003460031242273</v>
      </c>
      <c r="G12" s="364">
        <v>1.0005729605941136</v>
      </c>
      <c r="H12" s="364">
        <v>1.0000387412734186</v>
      </c>
      <c r="I12" s="364">
        <v>1.0007675316982512</v>
      </c>
      <c r="J12" s="364">
        <v>1.0010133445684164</v>
      </c>
      <c r="K12" s="364">
        <v>1.0003766443076747</v>
      </c>
      <c r="L12" s="364">
        <v>1.0014325124632135</v>
      </c>
      <c r="M12" s="364">
        <v>1.0017764176919737</v>
      </c>
      <c r="N12" s="364">
        <v>1.0013217839095547</v>
      </c>
      <c r="O12" s="364">
        <v>1.0013386797881998</v>
      </c>
    </row>
    <row r="13" spans="2:15" ht="12.75" customHeight="1">
      <c r="B13" s="368" t="s">
        <v>1109</v>
      </c>
      <c r="C13" s="364">
        <v>1.0006818898273255</v>
      </c>
      <c r="D13" s="364">
        <v>1.000125810708228</v>
      </c>
      <c r="E13" s="364">
        <v>1.0018850724455985</v>
      </c>
      <c r="F13" s="364">
        <v>1.0008106984866709</v>
      </c>
      <c r="G13" s="364">
        <v>1</v>
      </c>
      <c r="H13" s="364">
        <v>1</v>
      </c>
      <c r="I13" s="364">
        <v>1</v>
      </c>
      <c r="J13" s="364">
        <v>1.0034227448179931</v>
      </c>
      <c r="K13" s="364">
        <v>1.0005510410756897</v>
      </c>
      <c r="L13" s="364">
        <v>1.0104388134564033</v>
      </c>
      <c r="M13" s="364">
        <v>1.0101335376939282</v>
      </c>
      <c r="N13" s="364">
        <v>1.0037536398391438</v>
      </c>
      <c r="O13" s="364">
        <v>1.0040916580170527</v>
      </c>
    </row>
    <row r="14" spans="2:15" ht="12.75" customHeight="1">
      <c r="B14" s="368" t="s">
        <v>1110</v>
      </c>
      <c r="C14" s="364">
        <v>1</v>
      </c>
      <c r="D14" s="364">
        <v>1</v>
      </c>
      <c r="E14" s="364">
        <v>0.97463652698458592</v>
      </c>
      <c r="F14" s="364">
        <v>1</v>
      </c>
      <c r="G14" s="364">
        <v>1</v>
      </c>
      <c r="H14" s="364">
        <v>1</v>
      </c>
      <c r="I14" s="364">
        <v>1</v>
      </c>
      <c r="J14" s="364">
        <v>1</v>
      </c>
      <c r="K14" s="364">
        <v>1</v>
      </c>
      <c r="L14" s="364">
        <v>0.99073594669022247</v>
      </c>
      <c r="M14" s="364">
        <v>0.99072345030070419</v>
      </c>
      <c r="N14" s="364">
        <v>0.99455277906881445</v>
      </c>
      <c r="O14" s="364">
        <v>0.9938341631392883</v>
      </c>
    </row>
    <row r="15" spans="2:15" ht="12.75" customHeight="1">
      <c r="B15" s="368" t="s">
        <v>1111</v>
      </c>
      <c r="C15" s="364">
        <v>1.0085480212629265</v>
      </c>
      <c r="D15" s="364">
        <v>1.0017958780581124</v>
      </c>
      <c r="E15" s="364">
        <v>1.0061010822884653</v>
      </c>
      <c r="F15" s="364">
        <v>1.0034004616455823</v>
      </c>
      <c r="G15" s="364">
        <v>1.0027685611382848</v>
      </c>
      <c r="H15" s="364">
        <v>1.0023325256130156</v>
      </c>
      <c r="I15" s="364">
        <v>1.0102073147986705</v>
      </c>
      <c r="J15" s="364">
        <v>1.0115624152499638</v>
      </c>
      <c r="K15" s="364">
        <v>1.0381741514026561</v>
      </c>
      <c r="L15" s="364">
        <v>1.0167524707186697</v>
      </c>
      <c r="M15" s="364">
        <v>1.0169467352272685</v>
      </c>
      <c r="N15" s="364">
        <v>1.0104239489931883</v>
      </c>
      <c r="O15" s="364">
        <v>1.0108135064230144</v>
      </c>
    </row>
    <row r="16" spans="2:15" ht="12.75" customHeight="1">
      <c r="B16" s="368" t="s">
        <v>1112</v>
      </c>
      <c r="C16" s="364">
        <v>1.0000096598016415</v>
      </c>
      <c r="D16" s="364">
        <v>1.0000012348536873</v>
      </c>
      <c r="E16" s="364">
        <v>1.0000166624011191</v>
      </c>
      <c r="F16" s="364">
        <v>1.0000046070209647</v>
      </c>
      <c r="G16" s="364">
        <v>1.0000008817141837</v>
      </c>
      <c r="H16" s="364">
        <v>1.0000079334605696</v>
      </c>
      <c r="I16" s="364">
        <v>1.0000499389608475</v>
      </c>
      <c r="J16" s="364">
        <v>1.00006172516522</v>
      </c>
      <c r="K16" s="364">
        <v>1.0000074477592493</v>
      </c>
      <c r="L16" s="364">
        <v>1.000102226101832</v>
      </c>
      <c r="M16" s="364">
        <v>1.0001088750581957</v>
      </c>
      <c r="N16" s="364">
        <v>1.0000406507517672</v>
      </c>
      <c r="O16" s="364">
        <v>1.0000437161281497</v>
      </c>
    </row>
    <row r="17" spans="2:15" ht="12.75" customHeight="1">
      <c r="B17" s="368" t="s">
        <v>1043</v>
      </c>
      <c r="C17" s="364">
        <v>1.004040370314379</v>
      </c>
      <c r="D17" s="364">
        <v>1.0046221977910867</v>
      </c>
      <c r="E17" s="364">
        <v>0.99969548419631704</v>
      </c>
      <c r="F17" s="364">
        <v>1.0033477846267811</v>
      </c>
      <c r="G17" s="364">
        <v>1.0002331939638647</v>
      </c>
      <c r="H17" s="364">
        <v>1.0032138083300315</v>
      </c>
      <c r="I17" s="364">
        <v>1.0040576496850522</v>
      </c>
      <c r="J17" s="364">
        <v>1.0079988350594848</v>
      </c>
      <c r="K17" s="364">
        <v>1.0041075628095519</v>
      </c>
      <c r="L17" s="364">
        <v>1.0058366145562272</v>
      </c>
      <c r="M17" s="364">
        <v>1.0063207325199877</v>
      </c>
      <c r="N17" s="364">
        <v>1.0040755954518326</v>
      </c>
      <c r="O17" s="364">
        <v>1.004095606208276</v>
      </c>
    </row>
    <row r="18" spans="2:15" ht="12.75" customHeight="1">
      <c r="B18" s="367" t="s">
        <v>1042</v>
      </c>
      <c r="C18" s="366">
        <v>1.018323463435612</v>
      </c>
      <c r="D18" s="366">
        <v>1.0360061511014038</v>
      </c>
      <c r="E18" s="366">
        <v>0.93163115486827652</v>
      </c>
      <c r="F18" s="366">
        <v>1.0029066358731484</v>
      </c>
      <c r="G18" s="366">
        <v>0.94750436824322937</v>
      </c>
      <c r="H18" s="366">
        <v>0.99940230379967143</v>
      </c>
      <c r="I18" s="366">
        <v>1.0016405367486585</v>
      </c>
      <c r="J18" s="366">
        <v>1.0993816651693884</v>
      </c>
      <c r="K18" s="366">
        <v>1.0226099802350146</v>
      </c>
      <c r="L18" s="366">
        <v>1.0334718242756331</v>
      </c>
      <c r="M18" s="366">
        <v>1.0433054766404097</v>
      </c>
      <c r="N18" s="366">
        <v>1.0110509777050658</v>
      </c>
      <c r="O18" s="366">
        <v>1.010746290695403</v>
      </c>
    </row>
    <row r="19" spans="2:15" ht="12.75" customHeight="1">
      <c r="B19" s="365" t="s">
        <v>1041</v>
      </c>
      <c r="C19" s="364">
        <v>1</v>
      </c>
      <c r="D19" s="364">
        <v>1</v>
      </c>
      <c r="E19" s="364">
        <v>1</v>
      </c>
      <c r="F19" s="364">
        <v>1</v>
      </c>
      <c r="G19" s="364">
        <v>1</v>
      </c>
      <c r="H19" s="364">
        <v>1</v>
      </c>
      <c r="I19" s="364">
        <v>1</v>
      </c>
      <c r="J19" s="364">
        <v>1</v>
      </c>
      <c r="K19" s="364">
        <v>1</v>
      </c>
      <c r="L19" s="364">
        <v>1</v>
      </c>
      <c r="M19" s="364">
        <v>1</v>
      </c>
      <c r="N19" s="364">
        <v>1</v>
      </c>
      <c r="O19" s="364">
        <v>1</v>
      </c>
    </row>
    <row r="20" spans="2:15" ht="12.75" customHeight="1">
      <c r="B20" s="363" t="s">
        <v>1040</v>
      </c>
      <c r="C20" s="362">
        <v>1.018323463435612</v>
      </c>
      <c r="D20" s="362">
        <v>1.0360061511014038</v>
      </c>
      <c r="E20" s="362">
        <v>0.93163115486827652</v>
      </c>
      <c r="F20" s="362">
        <v>1.0029066358731484</v>
      </c>
      <c r="G20" s="362">
        <v>0.94750436824322937</v>
      </c>
      <c r="H20" s="362">
        <v>0.99940230379967143</v>
      </c>
      <c r="I20" s="362">
        <v>1.0016405367486585</v>
      </c>
      <c r="J20" s="362">
        <v>1.0993816651693884</v>
      </c>
      <c r="K20" s="362">
        <v>1.0226099802350146</v>
      </c>
      <c r="L20" s="362">
        <v>1.0334718242756331</v>
      </c>
      <c r="M20" s="362">
        <v>1.0433054766404097</v>
      </c>
      <c r="N20" s="362">
        <v>1.0110509777050658</v>
      </c>
      <c r="O20" s="362">
        <v>1.010746290695403</v>
      </c>
    </row>
    <row r="21" spans="2:15" ht="12.75" customHeight="1">
      <c r="B21" s="361" t="s">
        <v>551</v>
      </c>
      <c r="C21" s="360"/>
      <c r="D21" s="360"/>
      <c r="E21" s="360"/>
      <c r="F21" s="360"/>
      <c r="G21" s="360"/>
      <c r="H21" s="360"/>
      <c r="I21" s="360"/>
      <c r="J21" s="360"/>
      <c r="K21" s="360"/>
      <c r="L21" s="360"/>
      <c r="M21" s="360"/>
      <c r="N21" s="360"/>
      <c r="O21" s="360"/>
    </row>
    <row r="22" spans="2:15" ht="12.75" customHeight="1">
      <c r="B22" s="363" t="s">
        <v>1039</v>
      </c>
      <c r="C22" s="362">
        <v>1.0079885971297704</v>
      </c>
      <c r="D22" s="362">
        <v>1.0333101665211397</v>
      </c>
      <c r="E22" s="362">
        <v>0.92452975363704937</v>
      </c>
      <c r="F22" s="362">
        <v>0.9991575314124812</v>
      </c>
      <c r="G22" s="362">
        <v>0.94434648053373971</v>
      </c>
      <c r="H22" s="362">
        <v>0.99703006067949995</v>
      </c>
      <c r="I22" s="362">
        <v>0.99070986798020677</v>
      </c>
      <c r="J22" s="362">
        <v>1.0856482381266013</v>
      </c>
      <c r="K22" s="362">
        <v>0.98462993940943588</v>
      </c>
      <c r="L22" s="362">
        <v>1.0148861444476156</v>
      </c>
      <c r="M22" s="362">
        <v>1.0239887740084885</v>
      </c>
      <c r="N22" s="362">
        <v>0.99925908112635498</v>
      </c>
      <c r="O22" s="362">
        <v>0.99855304923976196</v>
      </c>
    </row>
    <row r="23" spans="2:15" ht="12.75" customHeight="1">
      <c r="B23" s="361" t="s">
        <v>551</v>
      </c>
      <c r="C23" s="360"/>
      <c r="D23" s="360"/>
      <c r="E23" s="360"/>
      <c r="F23" s="360"/>
      <c r="G23" s="360"/>
      <c r="H23" s="360"/>
      <c r="I23" s="360"/>
      <c r="J23" s="360"/>
      <c r="K23" s="360"/>
      <c r="L23" s="360"/>
      <c r="M23" s="360"/>
      <c r="N23" s="360"/>
      <c r="O23" s="360"/>
    </row>
    <row r="24" spans="2:15" ht="12.75" customHeight="1">
      <c r="B24" s="361" t="s">
        <v>1038</v>
      </c>
      <c r="C24" s="362">
        <v>1.0176295521959837</v>
      </c>
      <c r="D24" s="362">
        <v>1.0358758268299939</v>
      </c>
      <c r="E24" s="362">
        <v>1.0156822308981159</v>
      </c>
      <c r="F24" s="362">
        <v>1.0020942395896115</v>
      </c>
      <c r="G24" s="362">
        <v>0.94750436824322937</v>
      </c>
      <c r="H24" s="362">
        <v>0.99940230379967143</v>
      </c>
      <c r="I24" s="362">
        <v>1.0016405367486585</v>
      </c>
      <c r="J24" s="362">
        <v>1.0956315977956042</v>
      </c>
      <c r="K24" s="362">
        <v>1.0220467904721875</v>
      </c>
      <c r="L24" s="362">
        <v>1.0552247293422397</v>
      </c>
      <c r="M24" s="362">
        <v>1.0656271263064299</v>
      </c>
      <c r="N24" s="362">
        <v>1.0263875233445205</v>
      </c>
      <c r="O24" s="362">
        <v>1.0282840615657363</v>
      </c>
    </row>
    <row r="25" spans="2:15" ht="12.75" customHeight="1">
      <c r="B25" s="361"/>
      <c r="C25" s="360"/>
      <c r="D25" s="360"/>
      <c r="E25" s="360"/>
      <c r="F25" s="360"/>
      <c r="G25" s="360"/>
      <c r="H25" s="360"/>
      <c r="I25" s="360"/>
      <c r="J25" s="360"/>
      <c r="K25" s="360"/>
      <c r="L25" s="360"/>
      <c r="M25" s="360"/>
      <c r="N25" s="360"/>
      <c r="O25" s="360"/>
    </row>
    <row r="26" spans="2:15" ht="12.75" customHeight="1">
      <c r="B26" s="359" t="s">
        <v>1037</v>
      </c>
    </row>
    <row r="27" spans="2:15" ht="12.75" customHeight="1">
      <c r="B27" s="359" t="s">
        <v>1036</v>
      </c>
    </row>
    <row r="28" spans="2:15" ht="12.75" customHeight="1">
      <c r="B28" s="359" t="s">
        <v>1035</v>
      </c>
    </row>
    <row r="29" spans="2:15" ht="12.75" customHeight="1">
      <c r="B29" s="359"/>
    </row>
  </sheetData>
  <printOptions horizontalCentered="1"/>
  <pageMargins left="0.7" right="0.7" top="0.75" bottom="0.75" header="0.3" footer="0.3"/>
  <pageSetup scale="48" orientation="portrait" r:id="rId1"/>
  <headerFooter scaleWithDoc="0">
    <oddFooter>&amp;L&amp;D&amp;CMilliman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41</vt:i4>
      </vt:variant>
    </vt:vector>
  </HeadingPairs>
  <TitlesOfParts>
    <vt:vector size="81" baseType="lpstr">
      <vt:lpstr>Caveats and Limitations</vt:lpstr>
      <vt:lpstr>Exhibit 1A</vt:lpstr>
      <vt:lpstr>Exhibit 1B</vt:lpstr>
      <vt:lpstr>Exhibit 1C</vt:lpstr>
      <vt:lpstr>Exhibit 2A</vt:lpstr>
      <vt:lpstr>Exhibit 2B</vt:lpstr>
      <vt:lpstr>Exhibit 3</vt:lpstr>
      <vt:lpstr>Exhibit 4</vt:lpstr>
      <vt:lpstr>Exhibit 5</vt:lpstr>
      <vt:lpstr>Exhibit 6</vt:lpstr>
      <vt:lpstr>Exhibit 7A</vt:lpstr>
      <vt:lpstr>Exhibit 7B</vt:lpstr>
      <vt:lpstr>Exhibit 7C</vt:lpstr>
      <vt:lpstr>Exhibit 8A</vt:lpstr>
      <vt:lpstr>Exhibit 8B</vt:lpstr>
      <vt:lpstr>Exhibit 8C</vt:lpstr>
      <vt:lpstr>Exhibit 8D</vt:lpstr>
      <vt:lpstr>Exhibit 8E</vt:lpstr>
      <vt:lpstr>Exhibit 9A</vt:lpstr>
      <vt:lpstr>Exhibit 9B</vt:lpstr>
      <vt:lpstr>Exhibit 9C</vt:lpstr>
      <vt:lpstr>Exhibit 10A</vt:lpstr>
      <vt:lpstr>Exhibit 10B</vt:lpstr>
      <vt:lpstr>Exhibit 10C</vt:lpstr>
      <vt:lpstr>Exhibit 11</vt:lpstr>
      <vt:lpstr>Exhibit 12</vt:lpstr>
      <vt:lpstr>Exhibit 13</vt:lpstr>
      <vt:lpstr>Appendix C.1</vt:lpstr>
      <vt:lpstr>Appendix C.2</vt:lpstr>
      <vt:lpstr>Appendix C.3</vt:lpstr>
      <vt:lpstr>Appendix C.4</vt:lpstr>
      <vt:lpstr>Appendix C.5</vt:lpstr>
      <vt:lpstr>Appendix C.6</vt:lpstr>
      <vt:lpstr>Appendix C.7</vt:lpstr>
      <vt:lpstr>Appendix C.8</vt:lpstr>
      <vt:lpstr>Appendix D</vt:lpstr>
      <vt:lpstr>Appendix E</vt:lpstr>
      <vt:lpstr>Appendix F.1</vt:lpstr>
      <vt:lpstr>Appendix F.2</vt:lpstr>
      <vt:lpstr>Appendix F.3</vt:lpstr>
      <vt:lpstr>'Appendix C.1'!Print_Area</vt:lpstr>
      <vt:lpstr>'Appendix C.2'!Print_Area</vt:lpstr>
      <vt:lpstr>'Appendix C.3'!Print_Area</vt:lpstr>
      <vt:lpstr>'Appendix C.4'!Print_Area</vt:lpstr>
      <vt:lpstr>'Appendix C.5'!Print_Area</vt:lpstr>
      <vt:lpstr>'Appendix C.6'!Print_Area</vt:lpstr>
      <vt:lpstr>'Appendix C.7'!Print_Area</vt:lpstr>
      <vt:lpstr>'Appendix C.8'!Print_Area</vt:lpstr>
      <vt:lpstr>'Appendix D'!Print_Area</vt:lpstr>
      <vt:lpstr>'Appendix E'!Print_Area</vt:lpstr>
      <vt:lpstr>'Appendix F.1'!Print_Area</vt:lpstr>
      <vt:lpstr>'Appendix F.2'!Print_Area</vt:lpstr>
      <vt:lpstr>'Appendix F.3'!Print_Area</vt:lpstr>
      <vt:lpstr>'Caveats and Limitations'!Print_Area</vt:lpstr>
      <vt:lpstr>'Exhibit 10A'!Print_Area</vt:lpstr>
      <vt:lpstr>'Exhibit 10B'!Print_Area</vt:lpstr>
      <vt:lpstr>'Exhibit 10C'!Print_Area</vt:lpstr>
      <vt:lpstr>'Exhibit 11'!Print_Area</vt:lpstr>
      <vt:lpstr>'Exhibit 12'!Print_Area</vt:lpstr>
      <vt:lpstr>'Exhibit 13'!Print_Area</vt:lpstr>
      <vt:lpstr>'Exhibit 1A'!Print_Area</vt:lpstr>
      <vt:lpstr>'Exhibit 1B'!Print_Area</vt:lpstr>
      <vt:lpstr>'Exhibit 1C'!Print_Area</vt:lpstr>
      <vt:lpstr>'Exhibit 2A'!Print_Area</vt:lpstr>
      <vt:lpstr>'Exhibit 2B'!Print_Area</vt:lpstr>
      <vt:lpstr>'Exhibit 3'!Print_Area</vt:lpstr>
      <vt:lpstr>'Exhibit 4'!Print_Area</vt:lpstr>
      <vt:lpstr>'Exhibit 5'!Print_Area</vt:lpstr>
      <vt:lpstr>'Exhibit 6'!Print_Area</vt:lpstr>
      <vt:lpstr>'Exhibit 7A'!Print_Area</vt:lpstr>
      <vt:lpstr>'Exhibit 7B'!Print_Area</vt:lpstr>
      <vt:lpstr>'Exhibit 7C'!Print_Area</vt:lpstr>
      <vt:lpstr>'Exhibit 8A'!Print_Area</vt:lpstr>
      <vt:lpstr>'Exhibit 8B'!Print_Area</vt:lpstr>
      <vt:lpstr>'Exhibit 8C'!Print_Area</vt:lpstr>
      <vt:lpstr>'Exhibit 8D'!Print_Area</vt:lpstr>
      <vt:lpstr>'Exhibit 8E'!Print_Area</vt:lpstr>
      <vt:lpstr>'Exhibit 9A'!Print_Area</vt:lpstr>
      <vt:lpstr>'Exhibit 9B'!Print_Area</vt:lpstr>
      <vt:lpstr>'Exhibit 9C'!Print_Area</vt:lpstr>
      <vt:lpstr>'Exhibit 6'!Print_Titles</vt:lpstr>
    </vt:vector>
  </TitlesOfParts>
  <Company>Milliman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Cameron Armstrong</dc:creator>
  <cp:lastModifiedBy>Keith Heartsill</cp:lastModifiedBy>
  <cp:lastPrinted>2021-04-21T22:51:59Z</cp:lastPrinted>
  <dcterms:created xsi:type="dcterms:W3CDTF">2020-12-06T18:31:28Z</dcterms:created>
  <dcterms:modified xsi:type="dcterms:W3CDTF">2022-02-06T19:50:11Z</dcterms:modified>
</cp:coreProperties>
</file>